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40.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drawings/drawing8.xml" ContentType="application/vnd.openxmlformats-officedocument.drawing+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drawings/drawing9.xml" ContentType="application/vnd.openxmlformats-officedocument.drawing+xml"/>
  <Override PartName="/xl/ctrlProps/ctrlProp108.xml" ContentType="application/vnd.ms-excel.controlproperties+xml"/>
  <Override PartName="/xl/ctrlProps/ctrlProp109.xml" ContentType="application/vnd.ms-excel.controlproperties+xml"/>
  <Override PartName="/xl/drawings/drawing10.xml" ContentType="application/vnd.openxmlformats-officedocument.drawing+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omments7.xml" ContentType="application/vnd.openxmlformats-officedocument.spreadsheetml.comments+xml"/>
  <Override PartName="/xl/drawings/drawing11.xml" ContentType="application/vnd.openxmlformats-officedocument.drawing+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codeName="ThisWorkbook" defaultThemeVersion="166925"/>
  <mc:AlternateContent xmlns:mc="http://schemas.openxmlformats.org/markup-compatibility/2006">
    <mc:Choice Requires="x15">
      <x15ac:absPath xmlns:x15ac="http://schemas.microsoft.com/office/spreadsheetml/2010/11/ac" url="\\dc2012atr\profiles\gbouchard\Desktop\Outils\EPRTNT 22-25\"/>
    </mc:Choice>
  </mc:AlternateContent>
  <xr:revisionPtr revIDLastSave="0" documentId="13_ncr:1_{53D6C271-9BDE-4612-9722-2498E7569920}" xr6:coauthVersionLast="47" xr6:coauthVersionMax="47" xr10:uidLastSave="{00000000-0000-0000-0000-000000000000}"/>
  <workbookProtection workbookAlgorithmName="SHA-512" workbookHashValue="cChjpEc+jO62mbd+fGNnlSN6qnHIxcqyYAGMD9bnj3wj7bk+Vkp3jBnGMJqu5WbFNIEJULjsf+H21KYG3U91lw==" workbookSaltValue="21M1BkK/ZjZsY8cWmpdH8g==" workbookSpinCount="100000" lockStructure="1"/>
  <bookViews>
    <workbookView xWindow="-120" yWindow="-120" windowWidth="29040" windowHeight="15840" tabRatio="967" xr2:uid="{BBD10EFD-EE60-43B0-844B-14F1555C68DF}"/>
  </bookViews>
  <sheets>
    <sheet name="Admissibilité demandeur " sheetId="5" r:id="rId1"/>
    <sheet name="Admissibilité projet" sheetId="8" r:id="rId2"/>
    <sheet name="Demandeur" sheetId="1" r:id="rId3"/>
    <sheet name="Sommaire projet" sheetId="17" r:id="rId4"/>
    <sheet name="Montage financier" sheetId="14" r:id="rId5"/>
    <sheet name="Objectif et innovation" sheetId="21" r:id="rId6"/>
    <sheet name="Emploi et Achalandage " sheetId="16" r:id="rId7"/>
    <sheet name="Tendances et DD" sheetId="25" r:id="rId8"/>
    <sheet name="Accessibilité" sheetId="27" r:id="rId9"/>
    <sheet name="Échéancier " sheetId="18" r:id="rId10"/>
    <sheet name="Signature et autorisation" sheetId="30" r:id="rId11"/>
    <sheet name="Analyse financière" sheetId="35" state="hidden" r:id="rId12"/>
    <sheet name="Analyse financière (2)" sheetId="24" state="hidden" r:id="rId13"/>
    <sheet name="Développement durable" sheetId="26" state="hidden" r:id="rId14"/>
    <sheet name="Recommandation ATR" sheetId="20" state="hidden" r:id="rId15"/>
    <sheet name="Info pour compilation" sheetId="36" state="hidden" r:id="rId16"/>
    <sheet name="Menu déroulant" sheetId="2" state="hidden" r:id="rId17"/>
  </sheets>
  <externalReferences>
    <externalReference r:id="rId18"/>
    <externalReference r:id="rId19"/>
  </externalReferences>
  <definedNames>
    <definedName name="AEQ" localSheetId="11">'Menu déroulant'!$G$3:$G$5</definedName>
    <definedName name="AEQ">'Menu déroulant'!$G$3:$G$5</definedName>
    <definedName name="Aide">'Menu déroulant'!$Q$3:$Q$16</definedName>
    <definedName name="Analyse">'[1]Menu déroulant'!$G$3:$G$5</definedName>
    <definedName name="Besoin">'[2]Menu déroulant'!$AZ$2:$AZ$7</definedName>
    <definedName name="Circonscription" localSheetId="11">'Menu déroulant'!#REF!</definedName>
    <definedName name="Circonscription">'Menu déroulant'!$BA$2:$BA$127</definedName>
    <definedName name="ClientèleHQ" localSheetId="11">'Menu déroulant'!$Q$2:$Q$4</definedName>
    <definedName name="ClientèleHQ">'Menu déroulant'!$Q$2:$Q$4</definedName>
    <definedName name="Clientèlesvisées" localSheetId="11">'Menu déroulant'!$AE$2:$AE$10</definedName>
    <definedName name="Clientèlesvisées">'Menu déroulant'!$AE$2:$AE$10</definedName>
    <definedName name="Contrat" localSheetId="11">'Menu déroulant'!$I$3:$I$5</definedName>
    <definedName name="Contrat">'Menu déroulant'!$I$3:$I$5</definedName>
    <definedName name="coût">'Menu déroulant'!$W$8</definedName>
    <definedName name="Égalité" localSheetId="11">'Menu déroulant'!$K$3:$K$5</definedName>
    <definedName name="Égalité">'Menu déroulant'!$K$3:$K$5</definedName>
    <definedName name="Financement">'Menu déroulant'!$T$2:$T$28</definedName>
    <definedName name="Innovation" localSheetId="11">'Menu déroulant'!$Z$2:$Z$7</definedName>
    <definedName name="Innovation">'Menu déroulant'!$Z$2:$Z$7</definedName>
    <definedName name="MCC" localSheetId="11">'Menu déroulant'!$J$3:$J$6</definedName>
    <definedName name="MCC">'Menu déroulant'!$J$3:$J$6</definedName>
    <definedName name="MRC">'Menu déroulant'!$AX$2:$AX$90</definedName>
    <definedName name="Municipalité" localSheetId="11">'Menu déroulant'!$U$2:$U$1168</definedName>
    <definedName name="Municipalité">'Menu déroulant'!$U$2:$U$1168</definedName>
    <definedName name="Objectif" localSheetId="11">'Menu déroulant'!$AB$2:$AB$13</definedName>
    <definedName name="Objectif">'Menu déroulant'!$AB$2:$AB$13</definedName>
    <definedName name="OuiNon" localSheetId="11">'Menu déroulant'!$E$3:$E$5</definedName>
    <definedName name="OuiNon">'Menu déroulant'!$E$3:$E$5</definedName>
    <definedName name="OuiNonNA">'Menu déroulant'!$E$9:$E$11</definedName>
    <definedName name="Print_Area" localSheetId="2">Demandeur!$A$1:$L$34</definedName>
    <definedName name="Produits" localSheetId="11">'Menu déroulant'!$X$2:$X$42</definedName>
    <definedName name="Produits">'Menu déroulant'!$X$2:$X$42</definedName>
    <definedName name="RégionAdm" localSheetId="11">'Menu déroulant'!$V$2:$V$18</definedName>
    <definedName name="RégionAdm">'Menu déroulant'!$V$2:$V$18</definedName>
    <definedName name="Régiontouristique" localSheetId="11">'Menu déroulant'!$W$2:$W$23</definedName>
    <definedName name="Régiontouristique">'Menu déroulant'!$W$2:$W$23</definedName>
    <definedName name="Sourcefinancement" localSheetId="11">'Menu déroulant'!$T$2:$T$25</definedName>
    <definedName name="Sourcefinancement">'Menu déroulant'!$T$2:$T$25</definedName>
    <definedName name="Statutfinancement" localSheetId="11">'Menu déroulant'!$R$3:$R$6</definedName>
    <definedName name="Statutfinancement">'Menu déroulant'!$R$3:$R$6</definedName>
    <definedName name="Statutlégal" localSheetId="11">'Menu déroulant'!$A$3:$A$11</definedName>
    <definedName name="Statutlégal">'Menu déroulant'!$A$3:$A$11</definedName>
    <definedName name="TauxhorsQcRégion">'Menu déroulant'!$AV$3:$AV$24</definedName>
    <definedName name="TDurable">'Menu déroulant'!$AD$2:$AD$9</definedName>
    <definedName name="Typefinancement" localSheetId="11">'Menu déroulant'!$S$2:$S$15</definedName>
    <definedName name="Typefinancement">'Menu déroulant'!$S$2:$S$15</definedName>
    <definedName name="TypeToursime" localSheetId="11">'Menu déroulant'!$AC$2:$AC$13</definedName>
    <definedName name="TypeToursime">'Menu déroulant'!$AC$2:$AC$13</definedName>
    <definedName name="Ventilationdép">'Menu déroulant'!$AI$2:$AI$43</definedName>
    <definedName name="_xlnm.Print_Area" localSheetId="8">Accessibilité!$B$1:$H$21</definedName>
    <definedName name="_xlnm.Print_Area" localSheetId="0">'Admissibilité demandeur '!$B$1:$G$17</definedName>
    <definedName name="_xlnm.Print_Area" localSheetId="1">'Admissibilité projet'!$B$1:$C$31</definedName>
    <definedName name="_xlnm.Print_Area" localSheetId="2">Demandeur!$B$1:$M$55</definedName>
    <definedName name="_xlnm.Print_Area" localSheetId="9">'Échéancier '!$B$1:$F$19</definedName>
    <definedName name="_xlnm.Print_Area" localSheetId="6">'Emploi et Achalandage '!$B$1:$H$70</definedName>
    <definedName name="_xlnm.Print_Area" localSheetId="4">'Montage financier'!$B$1:$F$47</definedName>
    <definedName name="_xlnm.Print_Area" localSheetId="5">'Objectif et innovation'!$B$1:$C$65</definedName>
    <definedName name="_xlnm.Print_Area" localSheetId="10">'Signature et autorisation'!$B$1:$H$24</definedName>
    <definedName name="_xlnm.Print_Area" localSheetId="3">'Sommaire projet'!$B$20:$C$41</definedName>
    <definedName name="_xlnm.Print_Area" localSheetId="7">'Tendances et DD'!$B$1:$D$67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36" l="1"/>
  <c r="B8" i="36"/>
  <c r="C8" i="36"/>
  <c r="D8" i="36"/>
  <c r="E8" i="36"/>
  <c r="BA91" i="2" l="1"/>
  <c r="BA92" i="2"/>
  <c r="BA127" i="2"/>
  <c r="BA126" i="2"/>
  <c r="BA125" i="2"/>
  <c r="BA124" i="2"/>
  <c r="BA123" i="2"/>
  <c r="BA122" i="2"/>
  <c r="BA121" i="2"/>
  <c r="BA120" i="2"/>
  <c r="BA119" i="2"/>
  <c r="BA118" i="2"/>
  <c r="BA117" i="2"/>
  <c r="BA116" i="2"/>
  <c r="BA115" i="2"/>
  <c r="BA114" i="2"/>
  <c r="BA113" i="2"/>
  <c r="BA112" i="2"/>
  <c r="BA111" i="2"/>
  <c r="BA110" i="2"/>
  <c r="BA109" i="2"/>
  <c r="BA108" i="2"/>
  <c r="BA107" i="2"/>
  <c r="BA106" i="2"/>
  <c r="BA105" i="2"/>
  <c r="BA104" i="2"/>
  <c r="BA103" i="2"/>
  <c r="BA102" i="2"/>
  <c r="BA101" i="2"/>
  <c r="BA100" i="2"/>
  <c r="BA99" i="2"/>
  <c r="BA98" i="2"/>
  <c r="BA97" i="2"/>
  <c r="BA96" i="2"/>
  <c r="BA95" i="2"/>
  <c r="BA94" i="2"/>
  <c r="BA93" i="2"/>
  <c r="BA90" i="2"/>
  <c r="BA89" i="2"/>
  <c r="BA88" i="2"/>
  <c r="BA87" i="2"/>
  <c r="BA86" i="2"/>
  <c r="BA85" i="2"/>
  <c r="BA84" i="2"/>
  <c r="BA83" i="2"/>
  <c r="BA82" i="2"/>
  <c r="BA81" i="2"/>
  <c r="BA80" i="2"/>
  <c r="BA79" i="2"/>
  <c r="BA78" i="2"/>
  <c r="BA77" i="2"/>
  <c r="BA76" i="2"/>
  <c r="BA75" i="2"/>
  <c r="BA74" i="2"/>
  <c r="BA73" i="2"/>
  <c r="BA72" i="2"/>
  <c r="BA71" i="2"/>
  <c r="BA70" i="2"/>
  <c r="BA69" i="2"/>
  <c r="BA68" i="2"/>
  <c r="BA67" i="2"/>
  <c r="BA66" i="2"/>
  <c r="BA65" i="2"/>
  <c r="BA64" i="2"/>
  <c r="BA63" i="2"/>
  <c r="BA62" i="2"/>
  <c r="BA61" i="2"/>
  <c r="BA60" i="2"/>
  <c r="BA59" i="2"/>
  <c r="BA58" i="2"/>
  <c r="BA57" i="2"/>
  <c r="BA56" i="2"/>
  <c r="BA55" i="2"/>
  <c r="BA54" i="2"/>
  <c r="BA53" i="2"/>
  <c r="BA52" i="2"/>
  <c r="BA51" i="2"/>
  <c r="BA50" i="2"/>
  <c r="BA49" i="2"/>
  <c r="BA48" i="2"/>
  <c r="BA47" i="2"/>
  <c r="BA46" i="2"/>
  <c r="BA45" i="2"/>
  <c r="BA44" i="2"/>
  <c r="BA43" i="2"/>
  <c r="BA42" i="2"/>
  <c r="BA41" i="2"/>
  <c r="BA40" i="2"/>
  <c r="BA39" i="2"/>
  <c r="BA38" i="2"/>
  <c r="BA37" i="2"/>
  <c r="BA36" i="2"/>
  <c r="BA35" i="2"/>
  <c r="BA34" i="2"/>
  <c r="BA33" i="2"/>
  <c r="BA32" i="2"/>
  <c r="BA31" i="2"/>
  <c r="BA30" i="2"/>
  <c r="BA29" i="2"/>
  <c r="BA28" i="2"/>
  <c r="BA27" i="2"/>
  <c r="BA26" i="2"/>
  <c r="BA25" i="2"/>
  <c r="BA24" i="2"/>
  <c r="BA23" i="2"/>
  <c r="BA22" i="2"/>
  <c r="BA21" i="2"/>
  <c r="BA20" i="2"/>
  <c r="BA19" i="2"/>
  <c r="BA18" i="2"/>
  <c r="BA17" i="2"/>
  <c r="BA16" i="2"/>
  <c r="BA15" i="2"/>
  <c r="BA14" i="2"/>
  <c r="BA13" i="2"/>
  <c r="BA12" i="2"/>
  <c r="BA11" i="2"/>
  <c r="BA10" i="2"/>
  <c r="BA9" i="2"/>
  <c r="BA8" i="2"/>
  <c r="BA7" i="2"/>
  <c r="BA6" i="2"/>
  <c r="BA5" i="2"/>
  <c r="BA4" i="2"/>
  <c r="BA3" i="2"/>
  <c r="BA2" i="2"/>
  <c r="J12" i="14"/>
  <c r="J9" i="14"/>
  <c r="J5" i="14"/>
  <c r="J6" i="14"/>
  <c r="J7" i="14"/>
  <c r="J8" i="14"/>
  <c r="J4" i="14"/>
  <c r="AH60" i="2" l="1"/>
  <c r="AI42" i="2" s="1"/>
  <c r="AH59" i="2"/>
  <c r="AI41" i="2" s="1"/>
  <c r="AH58" i="2"/>
  <c r="AI40" i="2" s="1"/>
  <c r="AH57" i="2"/>
  <c r="AI39" i="2" s="1"/>
  <c r="AH56" i="2"/>
  <c r="AI38" i="2" s="1"/>
  <c r="AH55" i="2"/>
  <c r="AI37" i="2" s="1"/>
  <c r="AH54" i="2"/>
  <c r="AI36" i="2" s="1"/>
  <c r="AH53" i="2"/>
  <c r="AI35" i="2" s="1"/>
  <c r="AH52" i="2"/>
  <c r="AI34" i="2" s="1"/>
  <c r="AH51" i="2"/>
  <c r="AI33" i="2" s="1"/>
  <c r="AH50" i="2"/>
  <c r="AH49" i="2"/>
  <c r="AI32" i="2" s="1"/>
  <c r="AH48" i="2"/>
  <c r="AI31" i="2" s="1"/>
  <c r="AH47" i="2"/>
  <c r="AI30" i="2" s="1"/>
  <c r="AH46" i="2"/>
  <c r="AI29" i="2" s="1"/>
  <c r="AH45" i="2"/>
  <c r="AI28" i="2" s="1"/>
  <c r="AH44" i="2"/>
  <c r="AI43" i="2" s="1"/>
  <c r="AH43" i="2"/>
  <c r="AH42" i="2"/>
  <c r="AI27" i="2" s="1"/>
  <c r="AH41" i="2"/>
  <c r="AH40" i="2"/>
  <c r="AH39" i="2"/>
  <c r="AH38" i="2"/>
  <c r="AH37" i="2"/>
  <c r="AH36" i="2"/>
  <c r="AH35" i="2"/>
  <c r="AH34" i="2"/>
  <c r="AH33" i="2"/>
  <c r="AH32" i="2"/>
  <c r="AH31" i="2"/>
  <c r="AH30" i="2"/>
  <c r="AI25" i="2" s="1"/>
  <c r="AH29" i="2"/>
  <c r="AI24" i="2" s="1"/>
  <c r="AH28" i="2"/>
  <c r="AI26" i="2" s="1"/>
  <c r="AH27" i="2"/>
  <c r="AH26" i="2"/>
  <c r="AH25" i="2"/>
  <c r="AT24" i="2"/>
  <c r="AV24" i="2" s="1"/>
  <c r="AH24" i="2"/>
  <c r="AT23" i="2"/>
  <c r="AV23" i="2" s="1"/>
  <c r="AH23" i="2"/>
  <c r="AI22" i="2" s="1"/>
  <c r="AT22" i="2"/>
  <c r="AV22" i="2" s="1"/>
  <c r="AH22" i="2"/>
  <c r="AI21" i="2" s="1"/>
  <c r="AT21" i="2"/>
  <c r="AV21" i="2" s="1"/>
  <c r="AH21" i="2"/>
  <c r="AI20" i="2" s="1"/>
  <c r="AT20" i="2"/>
  <c r="AV20" i="2" s="1"/>
  <c r="AH20" i="2"/>
  <c r="AI23" i="2" s="1"/>
  <c r="AT19" i="2"/>
  <c r="AV19" i="2" s="1"/>
  <c r="AH19" i="2"/>
  <c r="AI18" i="2" s="1"/>
  <c r="AT18" i="2"/>
  <c r="AV18" i="2" s="1"/>
  <c r="AH18" i="2"/>
  <c r="AI17" i="2" s="1"/>
  <c r="AT17" i="2"/>
  <c r="AV17" i="2" s="1"/>
  <c r="AH17" i="2"/>
  <c r="AI16" i="2" s="1"/>
  <c r="AT16" i="2"/>
  <c r="AV16" i="2" s="1"/>
  <c r="AH16" i="2"/>
  <c r="AI15" i="2" s="1"/>
  <c r="AT15" i="2"/>
  <c r="AV15" i="2" s="1"/>
  <c r="AH15" i="2"/>
  <c r="AI14" i="2" s="1"/>
  <c r="AT14" i="2"/>
  <c r="AV14" i="2" s="1"/>
  <c r="AH14" i="2"/>
  <c r="AI13" i="2" s="1"/>
  <c r="AT13" i="2"/>
  <c r="AV13" i="2" s="1"/>
  <c r="AH13" i="2"/>
  <c r="AI12" i="2" s="1"/>
  <c r="AT12" i="2"/>
  <c r="AV12" i="2" s="1"/>
  <c r="AH12" i="2"/>
  <c r="AI11" i="2" s="1"/>
  <c r="AT11" i="2"/>
  <c r="AV11" i="2" s="1"/>
  <c r="AH11" i="2"/>
  <c r="AI10" i="2" s="1"/>
  <c r="AT10" i="2"/>
  <c r="AV10" i="2" s="1"/>
  <c r="AH10" i="2"/>
  <c r="AI9" i="2" s="1"/>
  <c r="AT9" i="2"/>
  <c r="AV9" i="2" s="1"/>
  <c r="AH9" i="2"/>
  <c r="AI19" i="2" s="1"/>
  <c r="AT8" i="2"/>
  <c r="AV8" i="2" s="1"/>
  <c r="AH8" i="2"/>
  <c r="AI8" i="2" s="1"/>
  <c r="AT7" i="2"/>
  <c r="AV7" i="2" s="1"/>
  <c r="AH7" i="2"/>
  <c r="AI7" i="2" s="1"/>
  <c r="AT6" i="2"/>
  <c r="AV6" i="2" s="1"/>
  <c r="AH6" i="2"/>
  <c r="AI6" i="2" s="1"/>
  <c r="AT5" i="2"/>
  <c r="AV5" i="2" s="1"/>
  <c r="AH5" i="2"/>
  <c r="AI5" i="2" s="1"/>
  <c r="AT4" i="2"/>
  <c r="AV4" i="2" s="1"/>
  <c r="AH4" i="2"/>
  <c r="AI3" i="2" s="1"/>
  <c r="AT3" i="2"/>
  <c r="AV3" i="2" s="1"/>
  <c r="AH3" i="2"/>
  <c r="AI2" i="2" s="1"/>
  <c r="AH2" i="2"/>
  <c r="AI4" i="2" s="1"/>
  <c r="E19" i="24" l="1"/>
  <c r="D42" i="26"/>
  <c r="D41" i="26"/>
  <c r="D40" i="26"/>
  <c r="D39" i="26"/>
  <c r="D36" i="26"/>
  <c r="D35" i="26"/>
  <c r="D34" i="26"/>
  <c r="D30" i="26"/>
  <c r="D31" i="26"/>
  <c r="D29" i="26"/>
  <c r="D21" i="26"/>
  <c r="D22" i="26"/>
  <c r="D23" i="26"/>
  <c r="D24" i="26"/>
  <c r="D25" i="26"/>
  <c r="D26" i="26"/>
  <c r="D20" i="26"/>
  <c r="D17" i="26"/>
  <c r="D16" i="26"/>
  <c r="D13" i="26"/>
  <c r="D12" i="26"/>
  <c r="D11" i="26"/>
  <c r="D8" i="26"/>
  <c r="D7" i="26"/>
  <c r="D6" i="26"/>
  <c r="D5" i="26"/>
  <c r="H47" i="16"/>
  <c r="J15" i="14" l="1"/>
  <c r="J14" i="14"/>
  <c r="J13" i="14"/>
  <c r="J11" i="14"/>
  <c r="J10" i="14"/>
  <c r="K22" i="14" l="1"/>
  <c r="K23" i="14"/>
  <c r="K24" i="14"/>
  <c r="K25" i="14"/>
  <c r="K26" i="14"/>
  <c r="K27" i="14"/>
  <c r="K28" i="14"/>
  <c r="K29" i="14"/>
  <c r="K30" i="14"/>
  <c r="K21" i="14"/>
  <c r="F12" i="24" l="1"/>
  <c r="N32" i="14"/>
  <c r="H33" i="16" l="1"/>
  <c r="N33" i="16" s="1"/>
  <c r="G11" i="16"/>
  <c r="G6" i="16"/>
  <c r="H43" i="16"/>
  <c r="J7" i="24"/>
  <c r="E41" i="24" s="1"/>
  <c r="J6" i="24"/>
  <c r="J12" i="24"/>
  <c r="J13" i="24"/>
  <c r="I41" i="24" s="1"/>
  <c r="J11" i="24"/>
  <c r="E50" i="24" s="1"/>
  <c r="F13" i="24"/>
  <c r="F11" i="24"/>
  <c r="F7" i="24"/>
  <c r="F6" i="24"/>
  <c r="I50" i="24" l="1"/>
  <c r="G6" i="24"/>
  <c r="E26" i="24" s="1"/>
  <c r="G11" i="24"/>
  <c r="I26" i="24" s="1"/>
  <c r="N16" i="14" l="1"/>
  <c r="N17" i="14" s="1"/>
  <c r="M32" i="14"/>
  <c r="L57" i="14" s="1"/>
  <c r="N57" i="14" s="1"/>
  <c r="J22" i="14"/>
  <c r="J23" i="14"/>
  <c r="J24" i="14"/>
  <c r="J25" i="14"/>
  <c r="J26" i="14"/>
  <c r="J27" i="14"/>
  <c r="J28" i="14"/>
  <c r="J29" i="14"/>
  <c r="J30" i="14"/>
  <c r="J21" i="14"/>
  <c r="L32" i="14"/>
  <c r="F17" i="14"/>
  <c r="M17" i="14"/>
  <c r="H29" i="16"/>
  <c r="G12" i="16"/>
  <c r="G7" i="16"/>
  <c r="F32" i="14"/>
  <c r="L42" i="14" l="1"/>
  <c r="L41" i="14"/>
  <c r="L40" i="14"/>
  <c r="L49" i="14" s="1"/>
  <c r="L44" i="14"/>
  <c r="L45" i="14" s="1"/>
  <c r="L58" i="14"/>
  <c r="N58" i="14" s="1"/>
  <c r="N59" i="14" s="1"/>
  <c r="N60"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ElisDesc</author>
  </authors>
  <commentList>
    <comment ref="B23" authorId="0" shapeId="0" xr:uid="{759A5FB2-CB1D-4B4E-810A-4785309C6A19}">
      <text>
        <r>
          <rPr>
            <sz val="9"/>
            <color rgb="FF000000"/>
            <rFont val="Tahoma"/>
            <family val="2"/>
          </rPr>
          <t xml:space="preserve">Toute personne physique ou morale qui, contre rémunération, offre au public ou à des intermédiaires de voyages des activités d'aventure et d'écotourisme; à savoir des activités animées et guidées ou autoguidées, de contact avec la nature et avec la culture d'un site ou d'un territoire donné. 
</t>
        </r>
        <r>
          <rPr>
            <sz val="9"/>
            <color rgb="FF000000"/>
            <rFont val="Tahoma"/>
            <family val="2"/>
          </rPr>
          <t xml:space="preserve">
</t>
        </r>
        <r>
          <rPr>
            <sz val="9"/>
            <color rgb="FF000000"/>
            <rFont val="Tahoma"/>
            <family val="2"/>
          </rPr>
          <t xml:space="preserve">Ces activités impliquent une part de risque et ne sont pas nécessairement axées vers le prélèvement faunique. L'entreprise contrôle les composantes des produits qu'elle offre et dispose de l'équipement et du personnel pour offrir et animer ses activités de tourisme d'aventure et d'écotourisme. Elle peut aussi offrir ses activités de tourisme d'aventure dans le cadre de forfaits animés.
</t>
        </r>
        <r>
          <rPr>
            <sz val="9"/>
            <color rgb="FF000000"/>
            <rFont val="Tahoma"/>
            <family val="2"/>
          </rPr>
          <t xml:space="preserve">
</t>
        </r>
        <r>
          <rPr>
            <sz val="9"/>
            <color rgb="FF000000"/>
            <rFont val="Tahoma"/>
            <family val="2"/>
          </rPr>
          <t xml:space="preserve">EXEMPLES D'ORGANISMES CIBLÉS PAR LE PROGRAMME QUALITÉ-SÉCURITÉ :
</t>
        </r>
        <r>
          <rPr>
            <sz val="9"/>
            <color rgb="FF000000"/>
            <rFont val="Tahoma"/>
            <family val="2"/>
          </rPr>
          <t xml:space="preserve">
</t>
        </r>
        <r>
          <rPr>
            <sz val="9"/>
            <color rgb="FF000000"/>
            <rFont val="Tahoma"/>
            <family val="2"/>
          </rPr>
          <t xml:space="preserve">Entreprise de tourisme d'aventure offrant des excursions guidées (traîneau à chiens, randonnée en montagne, rafting, etc.)
</t>
        </r>
        <r>
          <rPr>
            <sz val="9"/>
            <color rgb="FF000000"/>
            <rFont val="Tahoma"/>
            <family val="2"/>
          </rPr>
          <t xml:space="preserve">Instructeur certifié offrant des formations pour la pratique d'activités de plein air (escalade extérieure, vélo de montagne, etc.)
</t>
        </r>
        <r>
          <rPr>
            <sz val="9"/>
            <color rgb="FF000000"/>
            <rFont val="Tahoma"/>
            <family val="2"/>
          </rPr>
          <t xml:space="preserve">Voyagiste offrant des séjours de tourisme d'aventure (kayak de mer dans le Fjord du Saguenay, trekking au Pérou, etc.) 
</t>
        </r>
        <r>
          <rPr>
            <sz val="9"/>
            <color rgb="FF000000"/>
            <rFont val="Tahoma"/>
            <family val="2"/>
          </rPr>
          <t xml:space="preserve">
</t>
        </r>
        <r>
          <rPr>
            <sz val="9"/>
            <color rgb="FF000000"/>
            <rFont val="Tahoma"/>
            <family val="2"/>
          </rPr>
          <t xml:space="preserve">EXEMPLES D'ORGANISMES NON CIBLÉS PAR LE PROGRAMME QUALITÉ-SÉCURITÉ :
</t>
        </r>
        <r>
          <rPr>
            <sz val="9"/>
            <color rgb="FF000000"/>
            <rFont val="Tahoma"/>
            <family val="2"/>
          </rPr>
          <t xml:space="preserve">
</t>
        </r>
        <r>
          <rPr>
            <sz val="9"/>
            <color rgb="FF000000"/>
            <rFont val="Tahoma"/>
            <family val="2"/>
          </rPr>
          <t xml:space="preserve">Entreprise ou organisme dont les produits n'ont pas de lien avec le tourisme d'aventure.
</t>
        </r>
        <r>
          <rPr>
            <sz val="9"/>
            <color rgb="FF000000"/>
            <rFont val="Tahoma"/>
            <family val="2"/>
          </rPr>
          <t xml:space="preserve">Pourvoirie, base de plein air ou parc régional.
</t>
        </r>
        <r>
          <rPr>
            <sz val="9"/>
            <color rgb="FF000000"/>
            <rFont val="Tahoma"/>
            <family val="2"/>
          </rPr>
          <t xml:space="preserve">Camp de vacances à vocation autre que le plein air.
</t>
        </r>
        <r>
          <rPr>
            <sz val="9"/>
            <color rgb="FF000000"/>
            <rFont val="Tahoma"/>
            <family val="2"/>
          </rPr>
          <t xml:space="preserve">Station de ski offrant des activités en lien avec sa vocation (descente en vélo de montagne, ski hors-piste, etc.).
</t>
        </r>
        <r>
          <rPr>
            <sz val="9"/>
            <color rgb="FF000000"/>
            <rFont val="Tahoma"/>
            <family val="2"/>
          </rPr>
          <t xml:space="preserve">Établissement d'hébergement donnant accès à des activités de plein air autoguidées (sentiers de randonnée, embarcations pour activités nautiques, etc.)
</t>
        </r>
        <r>
          <rPr>
            <sz val="9"/>
            <color rgb="FF000000"/>
            <rFont val="Tahoma"/>
            <family val="2"/>
          </rPr>
          <t>Entreprise ou organisme offrant des activités à très faible niveau de risque (exemple: randonnée pédestre sur un sentier facile comportant peu ou pas d'obstacles, où les services d'urgence peuvent prendre en charge une personne en moins d'une heure).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ElisDesc</author>
  </authors>
  <commentList>
    <comment ref="H2" authorId="0" shapeId="0" xr:uid="{1E032A9D-9F36-4FFA-B904-F38739310411}">
      <text>
        <r>
          <rPr>
            <sz val="9"/>
            <color rgb="FF000000"/>
            <rFont val="Tahoma"/>
            <family val="2"/>
          </rPr>
          <t xml:space="preserve">Responsable administratif de l'organisation. Ex. Directeur(trice), Directeur(trice) général(e), </t>
        </r>
      </text>
    </comment>
    <comment ref="H10" authorId="0" shapeId="0" xr:uid="{A16963C6-602D-47DF-A6E6-9F050200A6CE}">
      <text>
        <r>
          <rPr>
            <b/>
            <sz val="9"/>
            <color rgb="FF000000"/>
            <rFont val="Tahoma"/>
            <family val="2"/>
          </rPr>
          <t xml:space="preserve">
</t>
        </r>
        <r>
          <rPr>
            <sz val="9"/>
            <color rgb="FF000000"/>
            <rFont val="Tahoma"/>
            <family val="2"/>
          </rPr>
          <t>Si différent de l'administrateur(trice) principal(e).</t>
        </r>
        <r>
          <rPr>
            <b/>
            <sz val="9"/>
            <color rgb="FF000000"/>
            <rFont val="Tahoma"/>
            <family val="2"/>
          </rPr>
          <t xml:space="preserve"> </t>
        </r>
        <r>
          <rPr>
            <sz val="9"/>
            <color rgb="FF000000"/>
            <rFont val="Tahoma"/>
            <family val="2"/>
          </rPr>
          <t xml:space="preserve">Exemple:  président(e), maire ou mairesse, chef de bande ou le propriétaire de l'entreprise. 
</t>
        </r>
      </text>
    </comment>
    <comment ref="P10" authorId="0" shapeId="0" xr:uid="{F652FB94-F683-4FEB-BCCC-3F042749AEE1}">
      <text>
        <r>
          <rPr>
            <sz val="9"/>
            <color rgb="FF000000"/>
            <rFont val="Tahoma"/>
            <family val="2"/>
          </rPr>
          <t xml:space="preserve">La liste des entreprises non conformes de l'OQLF est disponible à l'adresse suivante:
</t>
        </r>
        <r>
          <rPr>
            <sz val="9"/>
            <color rgb="FF000000"/>
            <rFont val="Tahoma"/>
            <family val="2"/>
          </rPr>
          <t xml:space="preserve"> https://www.oqlf.gouv.qc.ca/francisation/admin_publ/liste.html
</t>
        </r>
        <r>
          <rPr>
            <sz val="9"/>
            <color rgb="FF000000"/>
            <rFont val="Tahoma"/>
            <family val="2"/>
          </rPr>
          <t xml:space="preserve">
</t>
        </r>
      </text>
    </comment>
    <comment ref="P11" authorId="0" shapeId="0" xr:uid="{2951F5BB-3882-4990-98DC-C76EE8AC688A}">
      <text>
        <r>
          <rPr>
            <sz val="9"/>
            <color rgb="FF000000"/>
            <rFont val="Tahoma"/>
            <family val="2"/>
          </rPr>
          <t xml:space="preserve">La liste des entreprises non admissibles aux contrats publics est disponible au : https://amp.quebec/rena/ 
</t>
        </r>
      </text>
    </comment>
    <comment ref="P13" authorId="0" shapeId="0" xr:uid="{FD0D34E6-B57E-401A-866B-E48895DBF0F6}">
      <text>
        <r>
          <rPr>
            <sz val="9"/>
            <color rgb="FF000000"/>
            <rFont val="Tahoma"/>
            <family val="2"/>
          </rPr>
          <t>Vérifier sur le site Internet du registraire des entreprises du Québec ou du Canada si le numéro d'entreprise est en vigueur.</t>
        </r>
      </text>
    </comment>
    <comment ref="P15" authorId="0" shapeId="0" xr:uid="{A26B2035-77BF-45C7-A5C9-EAFF2404759C}">
      <text>
        <r>
          <rPr>
            <sz val="9"/>
            <color rgb="FF000000"/>
            <rFont val="Tahoma"/>
            <family val="2"/>
          </rPr>
          <t xml:space="preserve">Vérifier sur le site Internet du registraire des entreprises du Québec ou du Canada si le numéro d'entreprise est en vigueur. </t>
        </r>
      </text>
    </comment>
    <comment ref="P17" authorId="0" shapeId="0" xr:uid="{A76343D9-C3A0-4687-A323-C85214115C48}">
      <text>
        <r>
          <rPr>
            <sz val="9"/>
            <color rgb="FF000000"/>
            <rFont val="Tahoma"/>
            <family val="2"/>
          </rPr>
          <t xml:space="preserve">Faire la recherche de l'établissement sur le site: www.bonjourquebec.com. Si l'établissement apparaît sur le site, il est conforme.
</t>
        </r>
      </text>
    </comment>
    <comment ref="B20" authorId="0" shapeId="0" xr:uid="{2CB7A606-1839-47DE-8618-CB49F9C6A307}">
      <text>
        <r>
          <rPr>
            <sz val="9"/>
            <color indexed="81"/>
            <rFont val="Tahoma"/>
            <family val="2"/>
          </rPr>
          <t>Personne à contacter pour répondre à toutes questions en lien avec le projet.</t>
        </r>
      </text>
    </comment>
    <comment ref="P20" authorId="0" shapeId="0" xr:uid="{28FB3B1F-639E-458F-B793-45FDB1355491}">
      <text>
        <r>
          <rPr>
            <sz val="9"/>
            <color rgb="FF000000"/>
            <rFont val="Tahoma"/>
            <family val="2"/>
          </rPr>
          <t xml:space="preserve">L'organisation dispose d'une preuve d'accréditation ou d'attestation ou de sa démarche en cours qu'elle doit vous fournir. 
</t>
        </r>
        <r>
          <rPr>
            <sz val="9"/>
            <color rgb="FF000000"/>
            <rFont val="Tahoma"/>
            <family val="2"/>
          </rPr>
          <t xml:space="preserve">
</t>
        </r>
        <r>
          <rPr>
            <sz val="9"/>
            <color rgb="FF000000"/>
            <rFont val="Tahoma"/>
            <family val="2"/>
          </rPr>
          <t>Toutefois, une liste des membres accrédités par AEQ est disponible dans le site internet de l'association: www.aventurequebec.ca</t>
        </r>
      </text>
    </comment>
    <comment ref="P21" authorId="0" shapeId="0" xr:uid="{D3668DBD-2F23-4075-98B2-CF998008B65A}">
      <text>
        <r>
          <rPr>
            <sz val="9"/>
            <color rgb="FF000000"/>
            <rFont val="Tahoma"/>
            <family val="2"/>
          </rPr>
          <t xml:space="preserve">Le registre des lobbyistes du Québec peut être consulté au : www.lobby.gouv.qc.ca
</t>
        </r>
      </text>
    </comment>
    <comment ref="B39" authorId="0" shapeId="0" xr:uid="{4FDD8707-9162-4B49-9683-F321922C8E1A}">
      <text>
        <r>
          <rPr>
            <sz val="9"/>
            <color rgb="FF000000"/>
            <rFont val="Tahoma"/>
            <family val="2"/>
          </rPr>
          <t>À préciser seulement si votre organisme est en activité durant deux saisons non consécutives</t>
        </r>
      </text>
    </comment>
    <comment ref="B41" authorId="0" shapeId="0" xr:uid="{B45B7B24-3494-4036-A2F7-07B6E746146E}">
      <text>
        <r>
          <rPr>
            <sz val="9"/>
            <color rgb="FF000000"/>
            <rFont val="Tahoma"/>
            <family val="2"/>
          </rPr>
          <t xml:space="preserve">À préciser seulement si votre organisme est en activité durant deux saisons non consécutives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ElisDesc</author>
  </authors>
  <commentList>
    <comment ref="H2" authorId="0" shapeId="0" xr:uid="{269EAE01-09D7-43FD-98A2-2DDF01B4F9EA}">
      <text>
        <r>
          <rPr>
            <sz val="9"/>
            <color indexed="81"/>
            <rFont val="Tahoma"/>
            <family val="2"/>
          </rPr>
          <t>Pour être admissible, l'ensemble de réponses doit être positif à l'exception des éléments indiqués.</t>
        </r>
      </text>
    </comment>
    <comment ref="H29" authorId="0" shapeId="0" xr:uid="{D5663034-F418-4102-A1B9-39916AEB695D}">
      <text>
        <r>
          <rPr>
            <sz val="9"/>
            <color rgb="FF000000"/>
            <rFont val="Tahoma"/>
            <family val="2"/>
          </rPr>
          <t>Le nombre d'employés peut être validé à l'onglet Emploi et achalandage</t>
        </r>
      </text>
    </comment>
    <comment ref="G40" authorId="0" shapeId="0" xr:uid="{F605C852-70E6-4AFC-85CF-E1B9AC23DB58}">
      <text>
        <r>
          <rPr>
            <sz val="9"/>
            <color rgb="FF000000"/>
            <rFont val="Tahoma"/>
            <family val="2"/>
          </rPr>
          <t xml:space="preserve">Toute personne physique ou morale qui, contre rémunération, offre au public ou à des intermédiaires de voyages des activités d'aventure et d'écotourisme; à savoir des activités animées et guidées ou autoguidées, de contact avec la nature et avec la culture d'un site ou d'un territoire donné. 
</t>
        </r>
        <r>
          <rPr>
            <sz val="9"/>
            <color rgb="FF000000"/>
            <rFont val="Tahoma"/>
            <family val="2"/>
          </rPr>
          <t xml:space="preserve">
</t>
        </r>
        <r>
          <rPr>
            <sz val="9"/>
            <color rgb="FF000000"/>
            <rFont val="Tahoma"/>
            <family val="2"/>
          </rPr>
          <t xml:space="preserve">Ces activités impliquent une part de risque et ne sont pas nécessairement axées vers le prélèvement faunique. L'entreprise contrôle les composantes des produits qu'elle offre et dispose de l'équipement et du personnel pour offrir et animer ses activités de tourisme d'aventure et d'écotourisme. Elle peut aussi offrir ses activités de tourisme d'aventure dans le cadre de forfaits animés.
</t>
        </r>
        <r>
          <rPr>
            <sz val="9"/>
            <color rgb="FF000000"/>
            <rFont val="Tahoma"/>
            <family val="2"/>
          </rPr>
          <t xml:space="preserve">
</t>
        </r>
        <r>
          <rPr>
            <sz val="9"/>
            <color rgb="FF000000"/>
            <rFont val="Tahoma"/>
            <family val="2"/>
          </rPr>
          <t xml:space="preserve">EXEMPLES D'ORGANISMES CIBLÉS PAR LE PROGRAMME QUALITÉ-SÉCURITÉ :
</t>
        </r>
        <r>
          <rPr>
            <sz val="9"/>
            <color rgb="FF000000"/>
            <rFont val="Tahoma"/>
            <family val="2"/>
          </rPr>
          <t xml:space="preserve">
</t>
        </r>
        <r>
          <rPr>
            <sz val="9"/>
            <color rgb="FF000000"/>
            <rFont val="Tahoma"/>
            <family val="2"/>
          </rPr>
          <t xml:space="preserve">Entreprise de tourisme d'aventure offrant des excursions guidées (traîneau à chiens, randonnée en montagne, rafting, etc.)
</t>
        </r>
        <r>
          <rPr>
            <sz val="9"/>
            <color rgb="FF000000"/>
            <rFont val="Tahoma"/>
            <family val="2"/>
          </rPr>
          <t xml:space="preserve">Instructeur certifié offrant des formations pour la pratique d'activités de plein air (escalade extérieure, vélo de montagne, etc.)
</t>
        </r>
        <r>
          <rPr>
            <sz val="9"/>
            <color rgb="FF000000"/>
            <rFont val="Tahoma"/>
            <family val="2"/>
          </rPr>
          <t xml:space="preserve">Voyagiste offrant des séjours de tourisme d'aventure (kayak de mer dans le Fjord du Saguenay, trekking au Pérou, etc.) 
</t>
        </r>
        <r>
          <rPr>
            <sz val="9"/>
            <color rgb="FF000000"/>
            <rFont val="Tahoma"/>
            <family val="2"/>
          </rPr>
          <t xml:space="preserve">
</t>
        </r>
        <r>
          <rPr>
            <sz val="9"/>
            <color rgb="FF000000"/>
            <rFont val="Tahoma"/>
            <family val="2"/>
          </rPr>
          <t xml:space="preserve">EXEMPLES D'ORGANISMES NON CIBLÉS PAR LE PROGRAMME QUALITÉ-SÉCURITÉ :
</t>
        </r>
        <r>
          <rPr>
            <sz val="9"/>
            <color rgb="FF000000"/>
            <rFont val="Tahoma"/>
            <family val="2"/>
          </rPr>
          <t xml:space="preserve">
</t>
        </r>
        <r>
          <rPr>
            <sz val="9"/>
            <color rgb="FF000000"/>
            <rFont val="Tahoma"/>
            <family val="2"/>
          </rPr>
          <t xml:space="preserve">Entreprise ou organisme dont les produits n'ont pas de lien avec le tourisme d'aventure.
</t>
        </r>
        <r>
          <rPr>
            <sz val="9"/>
            <color rgb="FF000000"/>
            <rFont val="Tahoma"/>
            <family val="2"/>
          </rPr>
          <t xml:space="preserve">Pourvoirie, base de plein air ou parc régional.
</t>
        </r>
        <r>
          <rPr>
            <sz val="9"/>
            <color rgb="FF000000"/>
            <rFont val="Tahoma"/>
            <family val="2"/>
          </rPr>
          <t xml:space="preserve">Camp de vacances à vocation autre que le plein air.
</t>
        </r>
        <r>
          <rPr>
            <sz val="9"/>
            <color rgb="FF000000"/>
            <rFont val="Tahoma"/>
            <family val="2"/>
          </rPr>
          <t xml:space="preserve">Station de ski offrant des activités en lien avec sa vocation (descente en vélo de montagne, ski hors-piste, etc.).
</t>
        </r>
        <r>
          <rPr>
            <sz val="9"/>
            <color rgb="FF000000"/>
            <rFont val="Tahoma"/>
            <family val="2"/>
          </rPr>
          <t xml:space="preserve">Établissement d'hébergement donnant accès à des activités de plein air autoguidées (sentiers de randonnée, embarcations pour activités nautiques, etc.)
</t>
        </r>
        <r>
          <rPr>
            <sz val="9"/>
            <color rgb="FF000000"/>
            <rFont val="Tahoma"/>
            <family val="2"/>
          </rPr>
          <t>Entreprise ou organisme offrant des activités à très faible niveau de risque (exemple: randonnée pédestre sur un sentier facile comportant peu ou pas d'obstacles, où les services d'urgence peuvent prendre en charge une personne en moins d'une heure).</t>
        </r>
      </text>
    </comment>
    <comment ref="G50" authorId="0" shapeId="0" xr:uid="{33A6C957-0D65-451D-8A68-FB472705E073}">
      <text>
        <r>
          <rPr>
            <sz val="9"/>
            <color rgb="FF000000"/>
            <rFont val="Tahoma"/>
            <family val="2"/>
          </rPr>
          <t>Il s'agit d'un exemple. Publié vos priorités lors de l'appel de projet. Les priorités peuvent varier d'un appel de projets à l'autre. Attribuer 1 point par réponse positive. Les projets seront classés par ordre décroissant. Les priorités 5 seront en tête de liste.</t>
        </r>
      </text>
    </comment>
    <comment ref="G58" authorId="0" shapeId="0" xr:uid="{063BCE0C-10B0-40F4-B510-2BE35CF73867}">
      <text>
        <r>
          <rPr>
            <b/>
            <sz val="9"/>
            <color rgb="FF000000"/>
            <rFont val="Tahoma"/>
            <family val="2"/>
          </rPr>
          <t>Le projet répond à combien de priorité.</t>
        </r>
        <r>
          <rPr>
            <sz val="9"/>
            <color rgb="FF000000"/>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ElisDesc</author>
  </authors>
  <commentList>
    <comment ref="B3" authorId="0" shapeId="0" xr:uid="{76559F4A-29BD-44AE-AC6D-61A2150EEB05}">
      <text>
        <r>
          <rPr>
            <sz val="9"/>
            <color rgb="FF000000"/>
            <rFont val="Tahoma"/>
            <family val="2"/>
          </rPr>
          <t xml:space="preserve">Seuls les coûts de réalisation du projet devraient apparaître dans cette liste. Les coûts de fonctionnement à la suite de la réalisation du projet, ne doivent pas être présentés et ces dépenses ne peuvent constituer la mise de fonds de l'organisation.
</t>
        </r>
      </text>
    </comment>
    <comment ref="L20" authorId="0" shapeId="0" xr:uid="{B4BDF82C-BB0E-4193-BF49-2B369DA2C42B}">
      <text>
        <r>
          <rPr>
            <b/>
            <sz val="9"/>
            <color indexed="81"/>
            <rFont val="Tahoma"/>
            <family val="2"/>
          </rPr>
          <t>Investissement de l'organisation en argent (ou prêt), dons et commandites en argent de sources privées</t>
        </r>
      </text>
    </comment>
    <comment ref="M20" authorId="0" shapeId="0" xr:uid="{6C145316-FA22-4C3D-8154-8519C3C21FD8}">
      <text>
        <r>
          <rPr>
            <b/>
            <sz val="9"/>
            <color indexed="81"/>
            <rFont val="Tahoma"/>
            <family val="2"/>
          </rPr>
          <t>Fédéral, provincial et entité municipale</t>
        </r>
      </text>
    </comment>
    <comment ref="N20" authorId="0" shapeId="0" xr:uid="{A4450826-1325-4375-917E-6AB2E76610DC}">
      <text>
        <r>
          <rPr>
            <b/>
            <sz val="9"/>
            <color indexed="81"/>
            <rFont val="Tahoma"/>
            <family val="2"/>
          </rPr>
          <t>Fédéral, provincial et entité municipale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ElisDesc</author>
  </authors>
  <commentList>
    <comment ref="C12" authorId="0" shapeId="0" xr:uid="{4AFCDD09-4413-492D-9743-BB3EFE3CB1FE}">
      <text>
        <r>
          <rPr>
            <sz val="9"/>
            <color rgb="FF000000"/>
            <rFont val="Tahoma"/>
            <family val="2"/>
          </rPr>
          <t xml:space="preserve">Agences réceptives et forfaitistes du Québec 
</t>
        </r>
        <r>
          <rPr>
            <sz val="9"/>
            <color rgb="FF000000"/>
            <rFont val="Tahoma"/>
            <family val="2"/>
          </rPr>
          <t xml:space="preserve">
</t>
        </r>
        <r>
          <rPr>
            <sz val="9"/>
            <color rgb="FF000000"/>
            <rFont val="Tahoma"/>
            <family val="2"/>
          </rPr>
          <t xml:space="preserve">Association de l'Agrotourisme et du Tourisme Gourmand du Québec 
</t>
        </r>
        <r>
          <rPr>
            <sz val="9"/>
            <color rgb="FF000000"/>
            <rFont val="Tahoma"/>
            <family val="2"/>
          </rPr>
          <t xml:space="preserve">
</t>
        </r>
        <r>
          <rPr>
            <sz val="9"/>
            <color rgb="FF000000"/>
            <rFont val="Tahoma"/>
            <family val="2"/>
          </rPr>
          <t xml:space="preserve">Association des stations de ski du Québec 
</t>
        </r>
        <r>
          <rPr>
            <sz val="9"/>
            <color rgb="FF000000"/>
            <rFont val="Tahoma"/>
            <family val="2"/>
          </rPr>
          <t xml:space="preserve">
</t>
        </r>
        <r>
          <rPr>
            <sz val="9"/>
            <color rgb="FF000000"/>
            <rFont val="Tahoma"/>
            <family val="2"/>
          </rPr>
          <t xml:space="preserve">Association Hôtellerie Québec
</t>
        </r>
        <r>
          <rPr>
            <sz val="9"/>
            <color rgb="FF000000"/>
            <rFont val="Tahoma"/>
            <family val="2"/>
          </rPr>
          <t xml:space="preserve">
</t>
        </r>
        <r>
          <rPr>
            <sz val="9"/>
            <color rgb="FF000000"/>
            <rFont val="Tahoma"/>
            <family val="2"/>
          </rPr>
          <t xml:space="preserve">Association québécoise des spas 
</t>
        </r>
        <r>
          <rPr>
            <sz val="9"/>
            <color rgb="FF000000"/>
            <rFont val="Tahoma"/>
            <family val="2"/>
          </rPr>
          <t xml:space="preserve">
</t>
        </r>
        <r>
          <rPr>
            <sz val="9"/>
            <color rgb="FF000000"/>
            <rFont val="Tahoma"/>
            <family val="2"/>
          </rPr>
          <t xml:space="preserve">Aventure Écotourisme Québec 
</t>
        </r>
        <r>
          <rPr>
            <sz val="9"/>
            <color rgb="FF000000"/>
            <rFont val="Tahoma"/>
            <family val="2"/>
          </rPr>
          <t xml:space="preserve">
</t>
        </r>
        <r>
          <rPr>
            <sz val="9"/>
            <color rgb="FF000000"/>
            <rFont val="Tahoma"/>
            <family val="2"/>
          </rPr>
          <t xml:space="preserve">Événements Attractions Québec 
</t>
        </r>
        <r>
          <rPr>
            <sz val="9"/>
            <color rgb="FF000000"/>
            <rFont val="Tahoma"/>
            <family val="2"/>
          </rPr>
          <t xml:space="preserve">
</t>
        </r>
        <r>
          <rPr>
            <sz val="9"/>
            <color rgb="FF000000"/>
            <rFont val="Tahoma"/>
            <family val="2"/>
          </rPr>
          <t xml:space="preserve">Fédération des pourvoiries du Québec
</t>
        </r>
        <r>
          <rPr>
            <sz val="9"/>
            <color rgb="FF000000"/>
            <rFont val="Tahoma"/>
            <family val="2"/>
          </rPr>
          <t xml:space="preserve">
</t>
        </r>
        <r>
          <rPr>
            <sz val="9"/>
            <color rgb="FF000000"/>
            <rFont val="Tahoma"/>
            <family val="2"/>
          </rPr>
          <t xml:space="preserve">Société des musées québécois 
</t>
        </r>
        <r>
          <rPr>
            <sz val="9"/>
            <color rgb="FF000000"/>
            <rFont val="Tahoma"/>
            <family val="2"/>
          </rPr>
          <t xml:space="preserve">
</t>
        </r>
        <r>
          <rPr>
            <sz val="9"/>
            <color rgb="FF000000"/>
            <rFont val="Tahoma"/>
            <family val="2"/>
          </rPr>
          <t xml:space="preserve">Société du réseau Économusée 
</t>
        </r>
        <r>
          <rPr>
            <sz val="9"/>
            <color rgb="FF000000"/>
            <rFont val="Tahoma"/>
            <family val="2"/>
          </rPr>
          <t xml:space="preserve">
</t>
        </r>
        <r>
          <rPr>
            <sz val="9"/>
            <color rgb="FF000000"/>
            <rFont val="Tahoma"/>
            <family val="2"/>
          </rPr>
          <t xml:space="preserve">Tourisme Autochtone Québec </t>
        </r>
      </text>
    </comment>
    <comment ref="B54" authorId="0" shapeId="0" xr:uid="{34A09021-42BF-472A-B432-D29597D6D2C0}">
      <text>
        <r>
          <rPr>
            <sz val="9"/>
            <color rgb="FF000000"/>
            <rFont val="Tahoma"/>
            <family val="2"/>
          </rPr>
          <t xml:space="preserve">
</t>
        </r>
        <r>
          <rPr>
            <sz val="9"/>
            <color rgb="FF000000"/>
            <rFont val="Tahoma"/>
            <family val="2"/>
          </rPr>
          <t>Exemple: les hôteliers, les attraits, les parcs régionaux.</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ElisDesc</author>
  </authors>
  <commentList>
    <comment ref="B26" authorId="0" shapeId="0" xr:uid="{810C165A-2407-49A1-8CF6-C4F5DD55301B}">
      <text>
        <r>
          <rPr>
            <sz val="9"/>
            <color rgb="FF000000"/>
            <rFont val="Tahoma"/>
            <family val="2"/>
          </rPr>
          <t xml:space="preserve">
</t>
        </r>
        <r>
          <rPr>
            <sz val="9"/>
            <color rgb="FF000000"/>
            <rFont val="Tahoma"/>
            <family val="2"/>
          </rPr>
          <t>Répondre à la question avec des nombres entiers (le formulaire n'accepte pas les %).</t>
        </r>
      </text>
    </comment>
    <comment ref="B40" authorId="0" shapeId="0" xr:uid="{D3F953A6-A89F-445D-AF2A-3F5648CD081F}">
      <text>
        <r>
          <rPr>
            <sz val="9"/>
            <color rgb="FF000000"/>
            <rFont val="Tahoma"/>
            <family val="2"/>
          </rPr>
          <t xml:space="preserve">
</t>
        </r>
        <r>
          <rPr>
            <sz val="9"/>
            <color rgb="FF000000"/>
            <rFont val="Tahoma"/>
            <family val="2"/>
          </rPr>
          <t>Répondre à la question avec des nombres entiers (le formulaire n'accepte pas les %).</t>
        </r>
      </text>
    </comment>
    <comment ref="C59" authorId="0" shapeId="0" xr:uid="{83EB4D92-15A7-48B2-8FF1-4572C4CFF066}">
      <text>
        <r>
          <rPr>
            <sz val="9"/>
            <color rgb="FF000000"/>
            <rFont val="Tahoma"/>
            <family val="2"/>
          </rPr>
          <t xml:space="preserve">Agences réceptives et forfaitistes du Québec 
</t>
        </r>
        <r>
          <rPr>
            <sz val="9"/>
            <color rgb="FF000000"/>
            <rFont val="Tahoma"/>
            <family val="2"/>
          </rPr>
          <t xml:space="preserve">
</t>
        </r>
        <r>
          <rPr>
            <sz val="9"/>
            <color rgb="FF000000"/>
            <rFont val="Tahoma"/>
            <family val="2"/>
          </rPr>
          <t xml:space="preserve">Association de l'Agrotourisme et du Tourisme Gourmand du Québec 
</t>
        </r>
        <r>
          <rPr>
            <sz val="9"/>
            <color rgb="FF000000"/>
            <rFont val="Tahoma"/>
            <family val="2"/>
          </rPr>
          <t xml:space="preserve">
</t>
        </r>
        <r>
          <rPr>
            <sz val="9"/>
            <color rgb="FF000000"/>
            <rFont val="Tahoma"/>
            <family val="2"/>
          </rPr>
          <t xml:space="preserve">Association des stations de ski du Québec 
</t>
        </r>
        <r>
          <rPr>
            <sz val="9"/>
            <color rgb="FF000000"/>
            <rFont val="Tahoma"/>
            <family val="2"/>
          </rPr>
          <t xml:space="preserve">
</t>
        </r>
        <r>
          <rPr>
            <sz val="9"/>
            <color rgb="FF000000"/>
            <rFont val="Tahoma"/>
            <family val="2"/>
          </rPr>
          <t xml:space="preserve">Association Hôtellerie Québec
</t>
        </r>
        <r>
          <rPr>
            <sz val="9"/>
            <color rgb="FF000000"/>
            <rFont val="Tahoma"/>
            <family val="2"/>
          </rPr>
          <t xml:space="preserve">
</t>
        </r>
        <r>
          <rPr>
            <sz val="9"/>
            <color rgb="FF000000"/>
            <rFont val="Tahoma"/>
            <family val="2"/>
          </rPr>
          <t xml:space="preserve">Association québécoise des spas 
</t>
        </r>
        <r>
          <rPr>
            <sz val="9"/>
            <color rgb="FF000000"/>
            <rFont val="Tahoma"/>
            <family val="2"/>
          </rPr>
          <t xml:space="preserve">
</t>
        </r>
        <r>
          <rPr>
            <sz val="9"/>
            <color rgb="FF000000"/>
            <rFont val="Tahoma"/>
            <family val="2"/>
          </rPr>
          <t xml:space="preserve">Aventure Écotourisme Québec 
</t>
        </r>
        <r>
          <rPr>
            <sz val="9"/>
            <color rgb="FF000000"/>
            <rFont val="Tahoma"/>
            <family val="2"/>
          </rPr>
          <t xml:space="preserve">
</t>
        </r>
        <r>
          <rPr>
            <sz val="9"/>
            <color rgb="FF000000"/>
            <rFont val="Tahoma"/>
            <family val="2"/>
          </rPr>
          <t xml:space="preserve">Événements Attractions Québec 
</t>
        </r>
        <r>
          <rPr>
            <sz val="9"/>
            <color rgb="FF000000"/>
            <rFont val="Tahoma"/>
            <family val="2"/>
          </rPr>
          <t xml:space="preserve">
</t>
        </r>
        <r>
          <rPr>
            <sz val="9"/>
            <color rgb="FF000000"/>
            <rFont val="Tahoma"/>
            <family val="2"/>
          </rPr>
          <t xml:space="preserve">Fédération des pourvoiries du Québec
</t>
        </r>
        <r>
          <rPr>
            <sz val="9"/>
            <color rgb="FF000000"/>
            <rFont val="Tahoma"/>
            <family val="2"/>
          </rPr>
          <t xml:space="preserve">
</t>
        </r>
        <r>
          <rPr>
            <sz val="9"/>
            <color rgb="FF000000"/>
            <rFont val="Tahoma"/>
            <family val="2"/>
          </rPr>
          <t xml:space="preserve">Société des musées québécois 
</t>
        </r>
        <r>
          <rPr>
            <sz val="9"/>
            <color rgb="FF000000"/>
            <rFont val="Tahoma"/>
            <family val="2"/>
          </rPr>
          <t xml:space="preserve">
</t>
        </r>
        <r>
          <rPr>
            <sz val="9"/>
            <color rgb="FF000000"/>
            <rFont val="Tahoma"/>
            <family val="2"/>
          </rPr>
          <t xml:space="preserve">Société du réseau Économusée 
</t>
        </r>
        <r>
          <rPr>
            <sz val="9"/>
            <color rgb="FF000000"/>
            <rFont val="Tahoma"/>
            <family val="2"/>
          </rPr>
          <t xml:space="preserve">
</t>
        </r>
        <r>
          <rPr>
            <sz val="9"/>
            <color rgb="FF000000"/>
            <rFont val="Tahoma"/>
            <family val="2"/>
          </rPr>
          <t xml:space="preserve">Tourisme Autochtone Québec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ElisDesc</author>
  </authors>
  <commentList>
    <comment ref="D5" authorId="0" shapeId="0" xr:uid="{C7288BCF-A672-4F02-9B1D-9EDE5472849D}">
      <text>
        <r>
          <rPr>
            <sz val="9"/>
            <color rgb="FF000000"/>
            <rFont val="Tahoma"/>
            <family val="2"/>
          </rPr>
          <t xml:space="preserve">
</t>
        </r>
        <r>
          <rPr>
            <sz val="9"/>
            <color rgb="FF000000"/>
            <rFont val="Tahoma"/>
            <family val="2"/>
          </rPr>
          <t>Le bénéfice net (ou déficit net) est la différence entre les revenus et les dépenses de l’année telles que présentées aux états des résultats.</t>
        </r>
      </text>
    </comment>
    <comment ref="E5" authorId="0" shapeId="0" xr:uid="{B42FF753-7F0D-48BA-9776-9B4F373AAF32}">
      <text>
        <r>
          <rPr>
            <b/>
            <sz val="9"/>
            <color rgb="FF000000"/>
            <rFont val="Tahoma"/>
            <family val="2"/>
          </rPr>
          <t xml:space="preserve">
</t>
        </r>
        <r>
          <rPr>
            <sz val="9"/>
            <color rgb="FF000000"/>
            <rFont val="Tahoma"/>
            <family val="2"/>
          </rPr>
          <t>Les revenus totaux sont indiqués aux états des résultats.</t>
        </r>
      </text>
    </comment>
    <comment ref="H5" authorId="0" shapeId="0" xr:uid="{46E3C596-10F7-44C6-A8AD-C3B6110B73B9}">
      <text>
        <r>
          <rPr>
            <b/>
            <sz val="9"/>
            <color rgb="FF000000"/>
            <rFont val="Tahoma"/>
            <family val="2"/>
          </rPr>
          <t xml:space="preserve">
</t>
        </r>
        <r>
          <rPr>
            <sz val="9"/>
            <color rgb="FF000000"/>
            <rFont val="Tahoma"/>
            <family val="2"/>
          </rPr>
          <t>L’actif total est présenté au bilan.</t>
        </r>
      </text>
    </comment>
    <comment ref="I5" authorId="0" shapeId="0" xr:uid="{041D1650-51F4-4495-B494-029830ECCAA2}">
      <text>
        <r>
          <rPr>
            <sz val="9"/>
            <color rgb="FF000000"/>
            <rFont val="Tahoma"/>
            <family val="2"/>
          </rPr>
          <t xml:space="preserve">
</t>
        </r>
        <r>
          <rPr>
            <sz val="9"/>
            <color rgb="FF000000"/>
            <rFont val="Tahoma"/>
            <family val="2"/>
          </rPr>
          <t>Le passif total est présenté au bilan.</t>
        </r>
      </text>
    </comment>
    <comment ref="D10" authorId="0" shapeId="0" xr:uid="{71956265-FD14-459C-B869-EA0E1D750BB4}">
      <text>
        <r>
          <rPr>
            <b/>
            <sz val="9"/>
            <color rgb="FF000000"/>
            <rFont val="Tahoma"/>
            <family val="2"/>
          </rPr>
          <t xml:space="preserve">
</t>
        </r>
        <r>
          <rPr>
            <b/>
            <sz val="9"/>
            <color rgb="FF000000"/>
            <rFont val="Tahoma"/>
            <family val="2"/>
          </rPr>
          <t xml:space="preserve">Le bénéfice net (ou déficit net) est la différence entre les revenus et les dépenses de l’année tels que présentés aux états des résultats.
</t>
        </r>
      </text>
    </comment>
    <comment ref="E10" authorId="0" shapeId="0" xr:uid="{6058CA6E-EF42-4B85-A258-98145C41B56F}">
      <text>
        <r>
          <rPr>
            <sz val="9"/>
            <color rgb="FF000000"/>
            <rFont val="Tahoma"/>
            <family val="2"/>
          </rPr>
          <t xml:space="preserve">
</t>
        </r>
        <r>
          <rPr>
            <sz val="9"/>
            <color rgb="FF000000"/>
            <rFont val="Tahoma"/>
            <family val="2"/>
          </rPr>
          <t xml:space="preserve">Les revenus totaux sont indiqués aux états des résultats.
</t>
        </r>
        <r>
          <rPr>
            <sz val="9"/>
            <color rgb="FF000000"/>
            <rFont val="Tahoma"/>
            <family val="2"/>
          </rPr>
          <t xml:space="preserve">
</t>
        </r>
      </text>
    </comment>
    <comment ref="H10" authorId="0" shapeId="0" xr:uid="{F5585E01-18D7-446E-9955-508936AD6E58}">
      <text>
        <r>
          <rPr>
            <b/>
            <sz val="9"/>
            <color indexed="81"/>
            <rFont val="Tahoma"/>
            <family val="2"/>
          </rPr>
          <t xml:space="preserve">
</t>
        </r>
        <r>
          <rPr>
            <sz val="9"/>
            <color indexed="81"/>
            <rFont val="Tahoma"/>
            <family val="2"/>
          </rPr>
          <t>L’actif total est présenté au bilan.</t>
        </r>
      </text>
    </comment>
    <comment ref="I10" authorId="0" shapeId="0" xr:uid="{1516D1D9-3A4B-4BDD-9CCE-FB0D93177123}">
      <text>
        <r>
          <rPr>
            <b/>
            <sz val="9"/>
            <color indexed="81"/>
            <rFont val="Tahoma"/>
            <family val="2"/>
          </rPr>
          <t xml:space="preserve">
</t>
        </r>
        <r>
          <rPr>
            <sz val="9"/>
            <color indexed="81"/>
            <rFont val="Tahoma"/>
            <family val="2"/>
          </rPr>
          <t>Le passif total est présenté au bilan.</t>
        </r>
      </text>
    </comment>
    <comment ref="C17" authorId="0" shapeId="0" xr:uid="{E5FB93CF-6775-43FE-B121-9398A75CFAE9}">
      <text>
        <r>
          <rPr>
            <sz val="9"/>
            <color rgb="FF000000"/>
            <rFont val="Tahoma"/>
            <family val="2"/>
          </rPr>
          <t xml:space="preserve">
</t>
        </r>
        <r>
          <rPr>
            <sz val="9"/>
            <color rgb="FF000000"/>
            <rFont val="Tahoma"/>
            <family val="2"/>
          </rPr>
          <t xml:space="preserve"> La case suivante présente l'addition des bénéfices nets réels des années 1 et 2 (états financiers réels colonne D).</t>
        </r>
      </text>
    </comment>
    <comment ref="C24" authorId="0" shapeId="0" xr:uid="{43EEDBF9-E612-4BD1-B980-808FA69F41CD}">
      <text>
        <r>
          <rPr>
            <sz val="9"/>
            <color rgb="FF000000"/>
            <rFont val="Tahoma"/>
            <family val="2"/>
          </rPr>
          <t xml:space="preserve">
</t>
        </r>
        <r>
          <rPr>
            <sz val="9"/>
            <color rgb="FF000000"/>
            <rFont val="Tahoma"/>
            <family val="2"/>
          </rPr>
          <t xml:space="preserve">Il vous faut comparer le ratio moyen de rentabilité avant et après projet (colonne G)
</t>
        </r>
        <r>
          <rPr>
            <sz val="9"/>
            <color rgb="FF000000"/>
            <rFont val="Tahoma"/>
            <family val="2"/>
          </rPr>
          <t xml:space="preserve">
</t>
        </r>
      </text>
    </comment>
    <comment ref="E41" authorId="0" shapeId="0" xr:uid="{669EA45F-CD53-40FF-BDFD-200C0918ED68}">
      <text>
        <r>
          <rPr>
            <sz val="9"/>
            <color indexed="81"/>
            <rFont val="Tahoma"/>
            <family val="2"/>
          </rPr>
          <t>La case J7 est simplement copiée ici pour faciliter l'analyse.</t>
        </r>
      </text>
    </comment>
    <comment ref="I41" authorId="0" shapeId="0" xr:uid="{52CDBA49-FE64-40B0-A24C-A3BA5A5E381D}">
      <text>
        <r>
          <rPr>
            <sz val="9"/>
            <color indexed="81"/>
            <rFont val="Tahoma"/>
            <family val="2"/>
          </rPr>
          <t>La case J13 est simplement copiée ici pour faciliter l'analyse.</t>
        </r>
      </text>
    </comment>
    <comment ref="E50" authorId="0" shapeId="0" xr:uid="{E8ED747E-8F0D-4DDF-B8B2-A18342C277A7}">
      <text>
        <r>
          <rPr>
            <sz val="9"/>
            <color indexed="81"/>
            <rFont val="Tahoma"/>
            <family val="2"/>
          </rPr>
          <t>La case J11 est simplement copiée ici pour faciliter l'analyse.</t>
        </r>
      </text>
    </comment>
    <comment ref="I50" authorId="0" shapeId="0" xr:uid="{E8E1B7A5-022F-4A8B-9FA7-DC4F561A0A4A}">
      <text>
        <r>
          <rPr>
            <sz val="9"/>
            <color indexed="81"/>
            <rFont val="Tahoma"/>
            <family val="2"/>
          </rPr>
          <t>La case J13 est simplement copiée ici pour faciliter l'analyse.</t>
        </r>
      </text>
    </comment>
    <comment ref="C52" authorId="0" shapeId="0" xr:uid="{178C3F03-BC81-40F9-8C51-71EECDFF2184}">
      <text>
        <r>
          <rPr>
            <sz val="9"/>
            <color rgb="FF000000"/>
            <rFont val="Tahoma"/>
            <family val="2"/>
          </rPr>
          <t xml:space="preserve">
</t>
        </r>
        <r>
          <rPr>
            <sz val="9"/>
            <color rgb="FF000000"/>
            <rFont val="Tahoma"/>
            <family val="2"/>
          </rPr>
          <t xml:space="preserve">Vous devez comparer les cases J11 et J13.
</t>
        </r>
      </text>
    </comment>
  </commentList>
</comments>
</file>

<file path=xl/sharedStrings.xml><?xml version="1.0" encoding="utf-8"?>
<sst xmlns="http://schemas.openxmlformats.org/spreadsheetml/2006/main" count="2546" uniqueCount="2265">
  <si>
    <t>Admissibilité du demandeur</t>
  </si>
  <si>
    <t>Commentaire</t>
  </si>
  <si>
    <t>Admissibilité du projet</t>
  </si>
  <si>
    <t>Ouverture</t>
  </si>
  <si>
    <t xml:space="preserve">Menu oui non </t>
  </si>
  <si>
    <t>AEQ</t>
  </si>
  <si>
    <t>Contrat</t>
  </si>
  <si>
    <t xml:space="preserve">Accessibilité </t>
  </si>
  <si>
    <t>Statut financement</t>
  </si>
  <si>
    <t>Type Financement</t>
  </si>
  <si>
    <t>Source financement (liste de la BD)</t>
  </si>
  <si>
    <t xml:space="preserve">Municipalité </t>
  </si>
  <si>
    <t>Région adm.</t>
  </si>
  <si>
    <t>Région touristique</t>
  </si>
  <si>
    <t>Liste de produits</t>
  </si>
  <si>
    <t>Circonscription</t>
  </si>
  <si>
    <t>Innovation</t>
  </si>
  <si>
    <t>Objectif</t>
  </si>
  <si>
    <t>Type tourisme (Nouvelle tendance)</t>
  </si>
  <si>
    <t xml:space="preserve">Tourisme durable </t>
  </si>
  <si>
    <t>Clientèles visées</t>
  </si>
  <si>
    <t>Contribution non remboursable</t>
  </si>
  <si>
    <t>ATR</t>
  </si>
  <si>
    <t>Abercorn</t>
  </si>
  <si>
    <t>Abitibi-Témiscamingue</t>
  </si>
  <si>
    <t>Activités d’aventure et écotourisme</t>
  </si>
  <si>
    <t>Tourisme de luxe</t>
  </si>
  <si>
    <t>Adaptation du secteur touristique aux changements climatiques</t>
  </si>
  <si>
    <t>Couples de 30 ans et plus</t>
  </si>
  <si>
    <t xml:space="preserve">Organisme à but lucratif </t>
  </si>
  <si>
    <t>Oui</t>
  </si>
  <si>
    <t>Attesté</t>
  </si>
  <si>
    <t>Établissement accessible</t>
  </si>
  <si>
    <t>Confirmée</t>
  </si>
  <si>
    <t>Autre</t>
  </si>
  <si>
    <t>Acton Vale</t>
  </si>
  <si>
    <t>Bas-Saint-Laurent</t>
  </si>
  <si>
    <t>Baie-James</t>
  </si>
  <si>
    <t xml:space="preserve">Partenariats innovants </t>
  </si>
  <si>
    <t>Tourisme lent</t>
  </si>
  <si>
    <t>Intégration de la mobilité durable</t>
  </si>
  <si>
    <t>Organisme à but non lucratif</t>
  </si>
  <si>
    <t>Saisonnière</t>
  </si>
  <si>
    <t>Non</t>
  </si>
  <si>
    <t>Accrédité</t>
  </si>
  <si>
    <t>Établissement partiellement accessible</t>
  </si>
  <si>
    <t>En attente</t>
  </si>
  <si>
    <t>Prêt hypothécaire</t>
  </si>
  <si>
    <t>Fédéral – Patrimoine Canada</t>
  </si>
  <si>
    <t>Adstock</t>
  </si>
  <si>
    <t>Capitale-Nationale</t>
  </si>
  <si>
    <t>Agrotourisme / Tourisme gourmand</t>
  </si>
  <si>
    <t>Centre-du-Québec</t>
  </si>
  <si>
    <t>Concept nouveau et significativement amélioré</t>
  </si>
  <si>
    <t>Familles avec des enfants de moins de 12 ans ou famille élargie</t>
  </si>
  <si>
    <t>Coopérative</t>
  </si>
  <si>
    <t>En démarrage</t>
  </si>
  <si>
    <t>Sans objet</t>
  </si>
  <si>
    <t>En approbation</t>
  </si>
  <si>
    <t>Établissement non accessible</t>
  </si>
  <si>
    <t>Non demandée</t>
  </si>
  <si>
    <t>Garantie de prêt</t>
  </si>
  <si>
    <t>Fédéral Autres</t>
  </si>
  <si>
    <t>Aguanish</t>
  </si>
  <si>
    <t>Architecture, design, patrimoine bâti</t>
  </si>
  <si>
    <t>Chaudière-Appalaches</t>
  </si>
  <si>
    <t>Développement de solutions numériques ou intégration de nouvelles technologies</t>
  </si>
  <si>
    <t xml:space="preserve">Tourisme favorisant la santé </t>
  </si>
  <si>
    <t>Groupe d’amis</t>
  </si>
  <si>
    <t>Entité municipale</t>
  </si>
  <si>
    <t>Refusée</t>
  </si>
  <si>
    <t>Prêt</t>
  </si>
  <si>
    <t>Fédéral DEC</t>
  </si>
  <si>
    <t>Akulivik</t>
  </si>
  <si>
    <t>Attractions touristiques</t>
  </si>
  <si>
    <t>Duplessis</t>
  </si>
  <si>
    <t>Innovation en matière de développement durable</t>
  </si>
  <si>
    <t>Personnes seules de 30 ans et plus</t>
  </si>
  <si>
    <t>Marge de crédit</t>
  </si>
  <si>
    <t>Fédéral SADC</t>
  </si>
  <si>
    <t>Akwesasne</t>
  </si>
  <si>
    <t>Côte-Nord</t>
  </si>
  <si>
    <t>Charlevoix</t>
  </si>
  <si>
    <t>Attrait / Équipement</t>
  </si>
  <si>
    <t>Lanaudière</t>
  </si>
  <si>
    <t>Écotourisme et tourisme de nature</t>
  </si>
  <si>
    <t>Performance accrue de la gestion des matières premières et des matières résiduelles</t>
  </si>
  <si>
    <t xml:space="preserve">Organisme autochtone à but lucratif </t>
  </si>
  <si>
    <t>Apport de fonds propres</t>
  </si>
  <si>
    <t>Albanel</t>
  </si>
  <si>
    <t>Estrie</t>
  </si>
  <si>
    <t>Laval</t>
  </si>
  <si>
    <t>Organisme autochtone à but non lucratif</t>
  </si>
  <si>
    <t>Albertville</t>
  </si>
  <si>
    <t>Camping</t>
  </si>
  <si>
    <t>Retraités</t>
  </si>
  <si>
    <t>Coopérative autochtone</t>
  </si>
  <si>
    <t>Gouvernement Nation Crie</t>
  </si>
  <si>
    <t>Alleyn-et-Cawood</t>
  </si>
  <si>
    <t>Eeyou Istchee</t>
  </si>
  <si>
    <t>Centre culturel, salle de spectacles, arts de la scène</t>
  </si>
  <si>
    <t>Mauricie</t>
  </si>
  <si>
    <t>Tourisme virtuel</t>
  </si>
  <si>
    <t>Service de dette</t>
  </si>
  <si>
    <t>Alma</t>
  </si>
  <si>
    <t>Laurentides</t>
  </si>
  <si>
    <t>Gaspésie</t>
  </si>
  <si>
    <t>Montérégie</t>
  </si>
  <si>
    <t>Travailleur nomade</t>
  </si>
  <si>
    <t>Subvention</t>
  </si>
  <si>
    <t>IQ Tourisme</t>
  </si>
  <si>
    <t>Amherst</t>
  </si>
  <si>
    <t>Îles-de-la-Madeleine</t>
  </si>
  <si>
    <t>Croisières fluviales et maritimes</t>
  </si>
  <si>
    <t>Montréal</t>
  </si>
  <si>
    <t xml:space="preserve">Utilisation des technologies sans contact </t>
  </si>
  <si>
    <t>Mise de fonds</t>
  </si>
  <si>
    <t>Amos</t>
  </si>
  <si>
    <t>Croisières internationales</t>
  </si>
  <si>
    <t>Outaouais</t>
  </si>
  <si>
    <t>Autre (précisez) :</t>
  </si>
  <si>
    <t>MRC/CLD</t>
  </si>
  <si>
    <t>Amqui</t>
  </si>
  <si>
    <t>Croisières-excursions</t>
  </si>
  <si>
    <t>Québec</t>
  </si>
  <si>
    <t>MTO</t>
  </si>
  <si>
    <t>Ange-Gardien</t>
  </si>
  <si>
    <t>Saguenay–Lac-Saint-Jean</t>
  </si>
  <si>
    <t>Angliers</t>
  </si>
  <si>
    <t>Nord-du-Québec</t>
  </si>
  <si>
    <t>Armagh</t>
  </si>
  <si>
    <t>Arundel</t>
  </si>
  <si>
    <t>Expérience autochtone</t>
  </si>
  <si>
    <t>MTQ</t>
  </si>
  <si>
    <t>Asbestos</t>
  </si>
  <si>
    <t>Exposition</t>
  </si>
  <si>
    <t>Municipalité</t>
  </si>
  <si>
    <t>Ascot Corner</t>
  </si>
  <si>
    <t>Multi-régions</t>
  </si>
  <si>
    <t>Festival &amp; Événement</t>
  </si>
  <si>
    <t>Aston-Jonction</t>
  </si>
  <si>
    <t>Nunavik</t>
  </si>
  <si>
    <t>Forfaitisation</t>
  </si>
  <si>
    <t>Provincial Autre</t>
  </si>
  <si>
    <t>Auclair</t>
  </si>
  <si>
    <t>Golf</t>
  </si>
  <si>
    <t>Provincial MAMOT</t>
  </si>
  <si>
    <t>Audet</t>
  </si>
  <si>
    <t>Hébergement</t>
  </si>
  <si>
    <t>Provincial MCC</t>
  </si>
  <si>
    <t>Aumond</t>
  </si>
  <si>
    <t>Infrastructures municipales / autres</t>
  </si>
  <si>
    <t>Provincial MEI</t>
  </si>
  <si>
    <t>Aupaluk</t>
  </si>
  <si>
    <t>Infrastructures municipales / quais</t>
  </si>
  <si>
    <t>Austin</t>
  </si>
  <si>
    <t>Institutions muséales et économusées</t>
  </si>
  <si>
    <t>Authier</t>
  </si>
  <si>
    <t>Motoneige</t>
  </si>
  <si>
    <t>Authier-Nord</t>
  </si>
  <si>
    <t>Nautisme / marinas</t>
  </si>
  <si>
    <t>Observation mammifères marins</t>
  </si>
  <si>
    <t>Baie-Comeau</t>
  </si>
  <si>
    <t>Parcs nationaux</t>
  </si>
  <si>
    <t>Baie-des-Sables</t>
  </si>
  <si>
    <t>Pourvoiries, chasse ou pêche</t>
  </si>
  <si>
    <t>Baie-du-Febvre</t>
  </si>
  <si>
    <t>Routes / circuits</t>
  </si>
  <si>
    <t>Sites naturels et patrimoniaux</t>
  </si>
  <si>
    <t>Baie-Johan-Beetz</t>
  </si>
  <si>
    <t>Ski alpin / Stations de montagne</t>
  </si>
  <si>
    <t>Baie-Sainte-Catherine</t>
  </si>
  <si>
    <t>Ski de fond, raquette ou randonnée</t>
  </si>
  <si>
    <t>Baie-Saint-Paul</t>
  </si>
  <si>
    <t>Spas, tourisme de santé et de mieux être</t>
  </si>
  <si>
    <t>Baie-Trinité</t>
  </si>
  <si>
    <t>Tourisme de villégiature</t>
  </si>
  <si>
    <t>Barnston-Ouest</t>
  </si>
  <si>
    <t>Tourisme religieux</t>
  </si>
  <si>
    <t>Barraute</t>
  </si>
  <si>
    <t>Transport touristique</t>
  </si>
  <si>
    <t>Batiscan</t>
  </si>
  <si>
    <t>Vélo</t>
  </si>
  <si>
    <t>Beaconsfield</t>
  </si>
  <si>
    <t>Villégiature en milieu naturel</t>
  </si>
  <si>
    <t>Béarn</t>
  </si>
  <si>
    <t>VTT</t>
  </si>
  <si>
    <t>Beauceville</t>
  </si>
  <si>
    <t>Beauharnois</t>
  </si>
  <si>
    <t>Beaulac-Garthby</t>
  </si>
  <si>
    <t>Beaumont</t>
  </si>
  <si>
    <t>Beaupré</t>
  </si>
  <si>
    <t>Bécancour</t>
  </si>
  <si>
    <t>Bedford</t>
  </si>
  <si>
    <t>Bégin</t>
  </si>
  <si>
    <t>Belcourt</t>
  </si>
  <si>
    <t>Belleterre</t>
  </si>
  <si>
    <t>Beloeil</t>
  </si>
  <si>
    <t>Berry</t>
  </si>
  <si>
    <t>Berthier-sur-Mer</t>
  </si>
  <si>
    <t>Berthierville</t>
  </si>
  <si>
    <t>Béthanie</t>
  </si>
  <si>
    <t>Biencourt</t>
  </si>
  <si>
    <t>Blainville</t>
  </si>
  <si>
    <t>Blanc-Sablon</t>
  </si>
  <si>
    <t>Blue Sea</t>
  </si>
  <si>
    <t>Boileau</t>
  </si>
  <si>
    <t>Boisbriand</t>
  </si>
  <si>
    <t>Boischatel</t>
  </si>
  <si>
    <t>Bois-des-Filion</t>
  </si>
  <si>
    <t>Bois-Franc</t>
  </si>
  <si>
    <t>Bolton-Est</t>
  </si>
  <si>
    <t>Bolton-Ouest</t>
  </si>
  <si>
    <t>Bonaventure</t>
  </si>
  <si>
    <t>Bonne-Espérance</t>
  </si>
  <si>
    <t>Bonsecours</t>
  </si>
  <si>
    <t>Boucherville</t>
  </si>
  <si>
    <t>Bouchette</t>
  </si>
  <si>
    <t>Bowman</t>
  </si>
  <si>
    <t>Brébeuf</t>
  </si>
  <si>
    <t>Brigham</t>
  </si>
  <si>
    <t>Bristol</t>
  </si>
  <si>
    <t>Brome</t>
  </si>
  <si>
    <t>Bromont</t>
  </si>
  <si>
    <t>Brossard</t>
  </si>
  <si>
    <t>Brownsburg-Chatham</t>
  </si>
  <si>
    <t>Bryson</t>
  </si>
  <si>
    <t>Bury</t>
  </si>
  <si>
    <t>Cacouna</t>
  </si>
  <si>
    <t>Calixa-Lavallée</t>
  </si>
  <si>
    <t>Candiac</t>
  </si>
  <si>
    <t>Cantley</t>
  </si>
  <si>
    <t>Cap-Chat</t>
  </si>
  <si>
    <t>Caplan</t>
  </si>
  <si>
    <t>Cap-Saint-Ignace</t>
  </si>
  <si>
    <t>Cap-Santé</t>
  </si>
  <si>
    <t>Carignan</t>
  </si>
  <si>
    <t>Carleton-sur-Mer</t>
  </si>
  <si>
    <t>Cascapédia-Saint-Jules</t>
  </si>
  <si>
    <t>Causapscal</t>
  </si>
  <si>
    <t>Cayamant</t>
  </si>
  <si>
    <t>Chambly</t>
  </si>
  <si>
    <t>Chambord</t>
  </si>
  <si>
    <t>Champlain</t>
  </si>
  <si>
    <t>Champneuf</t>
  </si>
  <si>
    <t>Chandler</t>
  </si>
  <si>
    <t>Chapais</t>
  </si>
  <si>
    <t>Charette</t>
  </si>
  <si>
    <t>Charlemagne</t>
  </si>
  <si>
    <t>Chartierville</t>
  </si>
  <si>
    <t>Châteauguay</t>
  </si>
  <si>
    <t>Château-Richer</t>
  </si>
  <si>
    <t>Chazel</t>
  </si>
  <si>
    <t>Chelsea</t>
  </si>
  <si>
    <t>Chénéville</t>
  </si>
  <si>
    <t>Chertsey</t>
  </si>
  <si>
    <t>Chesterville</t>
  </si>
  <si>
    <t>Chibougamau</t>
  </si>
  <si>
    <t>Chichester</t>
  </si>
  <si>
    <t>Chisasibi</t>
  </si>
  <si>
    <t>Chute-aux-Outardes</t>
  </si>
  <si>
    <t>Chute-Saint-Philippe</t>
  </si>
  <si>
    <t>Clarendon</t>
  </si>
  <si>
    <t>Clermont</t>
  </si>
  <si>
    <t>Clerval</t>
  </si>
  <si>
    <t>Cleveland</t>
  </si>
  <si>
    <t>Cloridorme</t>
  </si>
  <si>
    <t>Coaticook</t>
  </si>
  <si>
    <t>Colombier</t>
  </si>
  <si>
    <t>Compton</t>
  </si>
  <si>
    <t>Cookshire-Eaton</t>
  </si>
  <si>
    <t>Coteau-du-Lac</t>
  </si>
  <si>
    <t>Côte-Nord-du-Golfe-du-Saint-Laurent</t>
  </si>
  <si>
    <t>Côte-Saint-Luc</t>
  </si>
  <si>
    <t>Courcelles</t>
  </si>
  <si>
    <t>Cowansville</t>
  </si>
  <si>
    <t>Crabtree</t>
  </si>
  <si>
    <t>Danville</t>
  </si>
  <si>
    <t>Daveluyville</t>
  </si>
  <si>
    <t>Dégelis</t>
  </si>
  <si>
    <t>Déléage</t>
  </si>
  <si>
    <t>Delson</t>
  </si>
  <si>
    <t>Denholm</t>
  </si>
  <si>
    <t>Desbiens</t>
  </si>
  <si>
    <t>Deschaillons-sur-Saint-Laurent</t>
  </si>
  <si>
    <t>Deschambault-Grondines</t>
  </si>
  <si>
    <t>Deux-Montagnes</t>
  </si>
  <si>
    <t>Disraeli</t>
  </si>
  <si>
    <t>Dixville</t>
  </si>
  <si>
    <t>Dolbeau-Mistassini</t>
  </si>
  <si>
    <t>Dollard-Des Ormeaux</t>
  </si>
  <si>
    <t>Donnacona</t>
  </si>
  <si>
    <t>Dorval</t>
  </si>
  <si>
    <t>Dosquet</t>
  </si>
  <si>
    <t>Drummondville</t>
  </si>
  <si>
    <t>Dudswell</t>
  </si>
  <si>
    <t>Duhamel</t>
  </si>
  <si>
    <t>Duhamel-Ouest</t>
  </si>
  <si>
    <t>Dundee</t>
  </si>
  <si>
    <t>Dunham</t>
  </si>
  <si>
    <t>Duparquet</t>
  </si>
  <si>
    <t>Dupuy</t>
  </si>
  <si>
    <t>Durham-Sud</t>
  </si>
  <si>
    <t>East Angus</t>
  </si>
  <si>
    <t>East Broughton</t>
  </si>
  <si>
    <t>East Farnham</t>
  </si>
  <si>
    <t>East Hereford</t>
  </si>
  <si>
    <t>Eastmain</t>
  </si>
  <si>
    <t>Eastman</t>
  </si>
  <si>
    <t>Egan-Sud</t>
  </si>
  <si>
    <t>Elgin</t>
  </si>
  <si>
    <t>Entrelacs</t>
  </si>
  <si>
    <t>Escuminac</t>
  </si>
  <si>
    <t>Esprit-Saint</t>
  </si>
  <si>
    <t>Essipit</t>
  </si>
  <si>
    <t>Estérel</t>
  </si>
  <si>
    <t>Farnham</t>
  </si>
  <si>
    <t>Fassett</t>
  </si>
  <si>
    <t>Ferland-et-Boilleau</t>
  </si>
  <si>
    <t>Ferme-Neuve</t>
  </si>
  <si>
    <t>Fermont</t>
  </si>
  <si>
    <t>Forestville</t>
  </si>
  <si>
    <t>Fort-Coulonge</t>
  </si>
  <si>
    <t>Fortierville</t>
  </si>
  <si>
    <t>Fossambault-sur-le-Lac</t>
  </si>
  <si>
    <t>Frampton</t>
  </si>
  <si>
    <t>Franklin</t>
  </si>
  <si>
    <t>Franquelin</t>
  </si>
  <si>
    <t>Frelighsburg</t>
  </si>
  <si>
    <t>Frontenac</t>
  </si>
  <si>
    <t>Fugèreville</t>
  </si>
  <si>
    <t>Gallichan</t>
  </si>
  <si>
    <t>Gaspé</t>
  </si>
  <si>
    <t>Gatineau</t>
  </si>
  <si>
    <t>Gesgapegiag</t>
  </si>
  <si>
    <t>Girardville</t>
  </si>
  <si>
    <t>Godbout</t>
  </si>
  <si>
    <t>Godmanchester</t>
  </si>
  <si>
    <t>Gore</t>
  </si>
  <si>
    <t>Gracefield</t>
  </si>
  <si>
    <t>Granby</t>
  </si>
  <si>
    <t>Grande-Rivière</t>
  </si>
  <si>
    <t>Grandes-Piles</t>
  </si>
  <si>
    <t>Grande-Vallée</t>
  </si>
  <si>
    <t>Grand-Métis</t>
  </si>
  <si>
    <t>Grand-Remous</t>
  </si>
  <si>
    <t>Grand-Saint-Esprit</t>
  </si>
  <si>
    <t>Grenville</t>
  </si>
  <si>
    <t>Grenville-sur-la-Rouge</t>
  </si>
  <si>
    <t>Gros-Mécatina</t>
  </si>
  <si>
    <t>Grosse-Île</t>
  </si>
  <si>
    <t>Grosses-Roches</t>
  </si>
  <si>
    <t>Guérin</t>
  </si>
  <si>
    <t>Ham-Nord</t>
  </si>
  <si>
    <t>Hampden</t>
  </si>
  <si>
    <t>Hampstead</t>
  </si>
  <si>
    <t>Ham-Sud</t>
  </si>
  <si>
    <t>Harrington</t>
  </si>
  <si>
    <t>Hatley</t>
  </si>
  <si>
    <t>Havelock</t>
  </si>
  <si>
    <t>Havre-Saint-Pierre</t>
  </si>
  <si>
    <t>Hébertville</t>
  </si>
  <si>
    <t>Hébertville-Station</t>
  </si>
  <si>
    <t>Hemmingford</t>
  </si>
  <si>
    <t>Henryville</t>
  </si>
  <si>
    <t>Hérouxville</t>
  </si>
  <si>
    <t>Hinchinbrooke</t>
  </si>
  <si>
    <t>Honfleur</t>
  </si>
  <si>
    <t>Hope</t>
  </si>
  <si>
    <t>Hope Town</t>
  </si>
  <si>
    <t>Howick</t>
  </si>
  <si>
    <t>Huberdeau</t>
  </si>
  <si>
    <t>Hudson</t>
  </si>
  <si>
    <t>Huntingdon</t>
  </si>
  <si>
    <t>Inukjuak</t>
  </si>
  <si>
    <t>Inverness</t>
  </si>
  <si>
    <t>Irlande</t>
  </si>
  <si>
    <t>Ivry-sur-le-Lac</t>
  </si>
  <si>
    <t>Ivujivik</t>
  </si>
  <si>
    <t>Joliette</t>
  </si>
  <si>
    <t>Kahnawake</t>
  </si>
  <si>
    <t>Kamouraska</t>
  </si>
  <si>
    <t>Kanesatake</t>
  </si>
  <si>
    <t>Kangiqsualujjuaq</t>
  </si>
  <si>
    <t>Kangiqsujuaq</t>
  </si>
  <si>
    <t>Kangirsuk</t>
  </si>
  <si>
    <t>Kawawachikamach</t>
  </si>
  <si>
    <t>Kazabazua</t>
  </si>
  <si>
    <t>Kebaowek</t>
  </si>
  <si>
    <t>Kiamika</t>
  </si>
  <si>
    <t>Kingsbury</t>
  </si>
  <si>
    <t>Kingsey Falls</t>
  </si>
  <si>
    <t>Kipawa</t>
  </si>
  <si>
    <t>Kirkland</t>
  </si>
  <si>
    <t>Kitcisakik</t>
  </si>
  <si>
    <t>Kitigan Zibi</t>
  </si>
  <si>
    <t>Kuujjuaq</t>
  </si>
  <si>
    <t>Kuujjuarapik</t>
  </si>
  <si>
    <t>La Bostonnais</t>
  </si>
  <si>
    <t>La Conception</t>
  </si>
  <si>
    <t>La Corne</t>
  </si>
  <si>
    <t>La Doré</t>
  </si>
  <si>
    <t>La Durantaye</t>
  </si>
  <si>
    <t>La Guadeloupe</t>
  </si>
  <si>
    <t>La Macaza</t>
  </si>
  <si>
    <t>La Malbaie</t>
  </si>
  <si>
    <t>La Martre</t>
  </si>
  <si>
    <t>La Minerve</t>
  </si>
  <si>
    <t>La Morandière</t>
  </si>
  <si>
    <t>La Motte</t>
  </si>
  <si>
    <t>La Patrie</t>
  </si>
  <si>
    <t>La Pêche</t>
  </si>
  <si>
    <t>La Pocatière</t>
  </si>
  <si>
    <t>La Prairie</t>
  </si>
  <si>
    <t>La Présentation</t>
  </si>
  <si>
    <t>La Rédemption</t>
  </si>
  <si>
    <t>La Reine</t>
  </si>
  <si>
    <t>La Romaine</t>
  </si>
  <si>
    <t>La Sarre</t>
  </si>
  <si>
    <t>La Trinité-des-Monts</t>
  </si>
  <si>
    <t>La Tuque</t>
  </si>
  <si>
    <t>La Visitation-de-Yamaska</t>
  </si>
  <si>
    <t>Labelle</t>
  </si>
  <si>
    <t>Labrecque</t>
  </si>
  <si>
    <t>Lac-Ashuapmushuan</t>
  </si>
  <si>
    <t>Lac-au-Saumon</t>
  </si>
  <si>
    <t>Lac-aux-Sables</t>
  </si>
  <si>
    <t>Lac-Beauport</t>
  </si>
  <si>
    <t>Lac-Bouchette</t>
  </si>
  <si>
    <t>Lac-Brome</t>
  </si>
  <si>
    <t>Lac-Chicobi</t>
  </si>
  <si>
    <t>Lac-Delage</t>
  </si>
  <si>
    <t>Lac-des-Aigles</t>
  </si>
  <si>
    <t>Lac-des-Écorces</t>
  </si>
  <si>
    <t>Lac-des-Plages</t>
  </si>
  <si>
    <t>Lac-des-Seize-Îles</t>
  </si>
  <si>
    <t>Lac-Drolet</t>
  </si>
  <si>
    <t>Lac-du-Cerf</t>
  </si>
  <si>
    <t>Lac-Édouard</t>
  </si>
  <si>
    <t>Lac-Etchemin</t>
  </si>
  <si>
    <t>Lac-Frontière</t>
  </si>
  <si>
    <t>Lachute</t>
  </si>
  <si>
    <t>Lac-Matapédia</t>
  </si>
  <si>
    <t>Lac-Mégantic</t>
  </si>
  <si>
    <t>Lac-Ministuk</t>
  </si>
  <si>
    <t>Lacolle</t>
  </si>
  <si>
    <t>Lac-Poulin</t>
  </si>
  <si>
    <t>Lac-Rapide</t>
  </si>
  <si>
    <t>Lac-Saguay</t>
  </si>
  <si>
    <t>Lac-Sainte-Marie</t>
  </si>
  <si>
    <t>Lac-Saint-Joseph</t>
  </si>
  <si>
    <t>Lac-Saint-Paul</t>
  </si>
  <si>
    <t>Lac-Sergent</t>
  </si>
  <si>
    <t>Lac-Simon</t>
  </si>
  <si>
    <t>Lac-Supérieur</t>
  </si>
  <si>
    <t>Lac-Tremblant-Nord</t>
  </si>
  <si>
    <t>Lac-Walker</t>
  </si>
  <si>
    <t>Laforce</t>
  </si>
  <si>
    <t>Lamarche</t>
  </si>
  <si>
    <t>Lambton</t>
  </si>
  <si>
    <t>Landrienne</t>
  </si>
  <si>
    <t>Laniel</t>
  </si>
  <si>
    <t>Lanoraie</t>
  </si>
  <si>
    <t>Lantier</t>
  </si>
  <si>
    <t>Larouche</t>
  </si>
  <si>
    <t>Latulipe-et-Gaboury</t>
  </si>
  <si>
    <t>Launay</t>
  </si>
  <si>
    <t>Laurier-Station</t>
  </si>
  <si>
    <t>Laurierville</t>
  </si>
  <si>
    <t>Lavaltrie</t>
  </si>
  <si>
    <t>Laverlochère</t>
  </si>
  <si>
    <t>Lawrenceville</t>
  </si>
  <si>
    <t>Lebel-sur-Quévillon</t>
  </si>
  <si>
    <t>Leclercville</t>
  </si>
  <si>
    <t>Lefebvre</t>
  </si>
  <si>
    <t>Lejeune</t>
  </si>
  <si>
    <t>Lemieux</t>
  </si>
  <si>
    <t>Léry</t>
  </si>
  <si>
    <t>Les Bergeronnes</t>
  </si>
  <si>
    <t>Les Cèdres</t>
  </si>
  <si>
    <t>Les Coteaux</t>
  </si>
  <si>
    <t>Les Éboulements</t>
  </si>
  <si>
    <t>Les Escoumins</t>
  </si>
  <si>
    <t>Les Hauteurs</t>
  </si>
  <si>
    <t>Les Îles-de-la-Madeleine</t>
  </si>
  <si>
    <t>Les Lacs-du-Témiscamingue</t>
  </si>
  <si>
    <t>Les Méchins</t>
  </si>
  <si>
    <t>Lévis</t>
  </si>
  <si>
    <t>Lingwick</t>
  </si>
  <si>
    <t>Listuguj</t>
  </si>
  <si>
    <t>Litchfield</t>
  </si>
  <si>
    <t>Lochaber</t>
  </si>
  <si>
    <t>Lochaber-Partie-Ouest</t>
  </si>
  <si>
    <t>Longue-Pointe-de-Mingan</t>
  </si>
  <si>
    <t>Longue-Rive</t>
  </si>
  <si>
    <t>Longueuil</t>
  </si>
  <si>
    <t>Lorraine</t>
  </si>
  <si>
    <t>Lorrainville</t>
  </si>
  <si>
    <t>Lotbinière</t>
  </si>
  <si>
    <t>Louiseville</t>
  </si>
  <si>
    <t>Low</t>
  </si>
  <si>
    <t>Lyster</t>
  </si>
  <si>
    <t>Macamic</t>
  </si>
  <si>
    <t>Maddington</t>
  </si>
  <si>
    <t>Magog</t>
  </si>
  <si>
    <t>Malartic</t>
  </si>
  <si>
    <t>Maliotenam</t>
  </si>
  <si>
    <t>Manawan</t>
  </si>
  <si>
    <t>Mandeville</t>
  </si>
  <si>
    <t>Maniwaki</t>
  </si>
  <si>
    <t>Manseau</t>
  </si>
  <si>
    <t>Mansfield-et-Pontefract</t>
  </si>
  <si>
    <t>Maria</t>
  </si>
  <si>
    <t>Maricourt</t>
  </si>
  <si>
    <t>Marieville</t>
  </si>
  <si>
    <t>Marsoui</t>
  </si>
  <si>
    <t>Marston</t>
  </si>
  <si>
    <t>Martinville</t>
  </si>
  <si>
    <t>Mascouche</t>
  </si>
  <si>
    <t>Mashteuiatsh</t>
  </si>
  <si>
    <t>Maskinongé</t>
  </si>
  <si>
    <t>Massueville</t>
  </si>
  <si>
    <t>Matagami</t>
  </si>
  <si>
    <t>Matane</t>
  </si>
  <si>
    <t>Matapédia</t>
  </si>
  <si>
    <t>Matimekosh</t>
  </si>
  <si>
    <t>Mayo</t>
  </si>
  <si>
    <t>McMasterville</t>
  </si>
  <si>
    <t>Melbourne</t>
  </si>
  <si>
    <t>Mercier</t>
  </si>
  <si>
    <t>Messines</t>
  </si>
  <si>
    <t>Métis-sur-Mer</t>
  </si>
  <si>
    <t>Milan</t>
  </si>
  <si>
    <t>Mille-Isles</t>
  </si>
  <si>
    <t>Mingan</t>
  </si>
  <si>
    <t>Mirabel</t>
  </si>
  <si>
    <t>Mistissini</t>
  </si>
  <si>
    <t>Moffet</t>
  </si>
  <si>
    <t>Mont-Albert</t>
  </si>
  <si>
    <t>Montcalm</t>
  </si>
  <si>
    <t>Mont-Carmel</t>
  </si>
  <si>
    <t>Montcerf-Lytton</t>
  </si>
  <si>
    <t>Montebello</t>
  </si>
  <si>
    <t>Mont-Élie</t>
  </si>
  <si>
    <t>Mont-Joli</t>
  </si>
  <si>
    <t>Mont-Laurier</t>
  </si>
  <si>
    <t>Montmagny</t>
  </si>
  <si>
    <t>Montpellier</t>
  </si>
  <si>
    <t>Montréal-Est</t>
  </si>
  <si>
    <t>Montréal-Ouest</t>
  </si>
  <si>
    <t>Mont-Royal</t>
  </si>
  <si>
    <t>Mont-Saint-Grégoire</t>
  </si>
  <si>
    <t>Mont-Saint-Hilaire</t>
  </si>
  <si>
    <t>Mont-Saint-Michel</t>
  </si>
  <si>
    <t>Mont-Saint-Pierre</t>
  </si>
  <si>
    <t>Mont-Tremblant</t>
  </si>
  <si>
    <t>Morin-Heights</t>
  </si>
  <si>
    <t>Mulgrave-et-Derry</t>
  </si>
  <si>
    <t>Murdochville</t>
  </si>
  <si>
    <t>Namur</t>
  </si>
  <si>
    <t>Nantes</t>
  </si>
  <si>
    <t>Napierville</t>
  </si>
  <si>
    <t>Natashquan</t>
  </si>
  <si>
    <t>Nédélec</t>
  </si>
  <si>
    <t>Nemaska</t>
  </si>
  <si>
    <t>Neuville</t>
  </si>
  <si>
    <t>New Carlisle</t>
  </si>
  <si>
    <t>New Richmond</t>
  </si>
  <si>
    <t>Newport</t>
  </si>
  <si>
    <t>Nicolet</t>
  </si>
  <si>
    <t>Nominingue</t>
  </si>
  <si>
    <t>Normandin</t>
  </si>
  <si>
    <t>Normétal</t>
  </si>
  <si>
    <t>North Hatley</t>
  </si>
  <si>
    <t>Notre-Dame-Auxiliatrice-de-Buckland</t>
  </si>
  <si>
    <t>Notre-Dame-de-Bonsecours</t>
  </si>
  <si>
    <t>Notre-Dame-de-Ham</t>
  </si>
  <si>
    <t>Notre-Dame-de-la-Merci</t>
  </si>
  <si>
    <t>Notre-Dame-de-la-Paix</t>
  </si>
  <si>
    <t>Notre-Dame-de-la-Salette</t>
  </si>
  <si>
    <t>Notre-Dame-de-Lorette</t>
  </si>
  <si>
    <t>Notre-Dame-de-Lourdes</t>
  </si>
  <si>
    <t>Notre-Dame-de-Montauban</t>
  </si>
  <si>
    <t>Notre-Dame-de-Pontmain</t>
  </si>
  <si>
    <t>Notre-Dame-des-Anges</t>
  </si>
  <si>
    <t>Notre-Dame-des-Bois</t>
  </si>
  <si>
    <t>Notre-Dame-des-Monts</t>
  </si>
  <si>
    <t>Notre-Dame-des-Neiges</t>
  </si>
  <si>
    <t>Notre-Dame-des-Pins</t>
  </si>
  <si>
    <t>Notre-Dame-des-Prairies</t>
  </si>
  <si>
    <t>Notre-Dame-des-Sept-Douleurs</t>
  </si>
  <si>
    <t>Notre-Dame-de-Stanbridge</t>
  </si>
  <si>
    <t>Notre-Dame-du-Bon-Conseil</t>
  </si>
  <si>
    <t>Notre-Dame-du-Laus</t>
  </si>
  <si>
    <t>Notre-Dame-du-Mont-Carmel</t>
  </si>
  <si>
    <t>Notre-Dame-du-Nord</t>
  </si>
  <si>
    <t>Notre-Dame-du-Portage</t>
  </si>
  <si>
    <t>Notre-Dame-du-Rosaire</t>
  </si>
  <si>
    <t>Notre-Dame-du-Sacré-Coeur-d'Issoudun</t>
  </si>
  <si>
    <t>Nouvelle</t>
  </si>
  <si>
    <t>Noyan</t>
  </si>
  <si>
    <t>Obedjiwan</t>
  </si>
  <si>
    <t>Odanak</t>
  </si>
  <si>
    <t>Ogden</t>
  </si>
  <si>
    <t>Oka</t>
  </si>
  <si>
    <t>Orford</t>
  </si>
  <si>
    <t>Ormstown</t>
  </si>
  <si>
    <t>Otter Lake</t>
  </si>
  <si>
    <t>Otterburn Park</t>
  </si>
  <si>
    <t>Oujé-Bougoumou</t>
  </si>
  <si>
    <t>Packington</t>
  </si>
  <si>
    <t>Padoue</t>
  </si>
  <si>
    <t>Pakuashipi</t>
  </si>
  <si>
    <t>Palmarolle</t>
  </si>
  <si>
    <t>Papineauville</t>
  </si>
  <si>
    <t>Parisville</t>
  </si>
  <si>
    <t>Paspébiac</t>
  </si>
  <si>
    <t>Passes-Dangereuses</t>
  </si>
  <si>
    <t>Percé</t>
  </si>
  <si>
    <t>Péribonka</t>
  </si>
  <si>
    <t>Pessamit</t>
  </si>
  <si>
    <t>Petite-Rivière-Saint-François</t>
  </si>
  <si>
    <t>Petite-Vallée</t>
  </si>
  <si>
    <t>Petit-Saguenay</t>
  </si>
  <si>
    <t>Piedmont</t>
  </si>
  <si>
    <t>Pierreville</t>
  </si>
  <si>
    <t>Pike River</t>
  </si>
  <si>
    <t>Pikogan</t>
  </si>
  <si>
    <t>Pincourt</t>
  </si>
  <si>
    <t>Piopolis</t>
  </si>
  <si>
    <t>Plaisance</t>
  </si>
  <si>
    <t>Plessisville</t>
  </si>
  <si>
    <t>Pohénégamook</t>
  </si>
  <si>
    <t>Pointe-à-la-Croix</t>
  </si>
  <si>
    <t>Pointe-aux-Outardes</t>
  </si>
  <si>
    <t>Pointe-Calumet</t>
  </si>
  <si>
    <t>Pointe-Claire</t>
  </si>
  <si>
    <t>Pointe-des-Cascades</t>
  </si>
  <si>
    <t>Pointe-Fortune</t>
  </si>
  <si>
    <t>Pointe-Lebel</t>
  </si>
  <si>
    <t>Pontiac</t>
  </si>
  <si>
    <t>Pont-Rouge</t>
  </si>
  <si>
    <t>Portage-du-Fort</t>
  </si>
  <si>
    <t>Port-Cartier</t>
  </si>
  <si>
    <t>Port-Daniel-Gascons</t>
  </si>
  <si>
    <t>Portneuf</t>
  </si>
  <si>
    <t>Portneuf-sur-Mer</t>
  </si>
  <si>
    <t>Potton</t>
  </si>
  <si>
    <t>Poularies</t>
  </si>
  <si>
    <t>Preissac</t>
  </si>
  <si>
    <t>Prévost</t>
  </si>
  <si>
    <t>Price</t>
  </si>
  <si>
    <t>Princeville</t>
  </si>
  <si>
    <t>Puvirnituq</t>
  </si>
  <si>
    <t>Quaqtaq</t>
  </si>
  <si>
    <t>Racine</t>
  </si>
  <si>
    <t>Ragueneau</t>
  </si>
  <si>
    <t>Rapide-Danseur</t>
  </si>
  <si>
    <t>Rapides-des-Joachims</t>
  </si>
  <si>
    <t>Rawdon</t>
  </si>
  <si>
    <t>Rémigny</t>
  </si>
  <si>
    <t>Repentigny</t>
  </si>
  <si>
    <t>Richelieu</t>
  </si>
  <si>
    <t>Richmond</t>
  </si>
  <si>
    <t>Rigaud</t>
  </si>
  <si>
    <t>Rimouski</t>
  </si>
  <si>
    <t>Ripon</t>
  </si>
  <si>
    <t>Ristigouche-Partie-Sud-Est</t>
  </si>
  <si>
    <t>Rivière-à-Claude</t>
  </si>
  <si>
    <t>Rivière-à-Pierre</t>
  </si>
  <si>
    <t>Rivière-au-Tonnerre</t>
  </si>
  <si>
    <t>Rivière-aux-Outardes</t>
  </si>
  <si>
    <t>Rivière-Beaudette</t>
  </si>
  <si>
    <t>Rivière-Bleue</t>
  </si>
  <si>
    <t>Rivière-Bonaventure</t>
  </si>
  <si>
    <t>Rivière-du-Loup</t>
  </si>
  <si>
    <t>Rivière-Éternité</t>
  </si>
  <si>
    <t>Rivière-Héva</t>
  </si>
  <si>
    <t>Rivière-Ojima</t>
  </si>
  <si>
    <t>Rivière-Ouelle</t>
  </si>
  <si>
    <t>Rivière-Rouge</t>
  </si>
  <si>
    <t>Rivière-Saint-Jean</t>
  </si>
  <si>
    <t>Roberval</t>
  </si>
  <si>
    <t>Rochebaucourt</t>
  </si>
  <si>
    <t>Roquemaure</t>
  </si>
  <si>
    <t>Rosemère</t>
  </si>
  <si>
    <t>Rougemont</t>
  </si>
  <si>
    <t>Routhierville</t>
  </si>
  <si>
    <t>Rouyn-Noranda</t>
  </si>
  <si>
    <t>Roxton</t>
  </si>
  <si>
    <t>Roxton Falls</t>
  </si>
  <si>
    <t>Roxton Pond</t>
  </si>
  <si>
    <t>Sacré-Coeur</t>
  </si>
  <si>
    <t>Sacré-Coeur-de-Jésus</t>
  </si>
  <si>
    <t>Sagard</t>
  </si>
  <si>
    <t>Saguenay</t>
  </si>
  <si>
    <t>Saint-Adalbert</t>
  </si>
  <si>
    <t>Saint-Adelme</t>
  </si>
  <si>
    <t>Saint-Adelphe</t>
  </si>
  <si>
    <t>Saint-Adrien</t>
  </si>
  <si>
    <t>Saint-Agapit</t>
  </si>
  <si>
    <t>Saint-Aimé</t>
  </si>
  <si>
    <t>Saint-Aimé-des-Lacs</t>
  </si>
  <si>
    <t>Saint-Aimé-du-Lac-des-Îles</t>
  </si>
  <si>
    <t>Saint-Alban</t>
  </si>
  <si>
    <t>Saint-Albert</t>
  </si>
  <si>
    <t>Saint-Alexandre</t>
  </si>
  <si>
    <t>Saint-Alexandre-de-Kamouraska</t>
  </si>
  <si>
    <t>Saint-Alexandre-des-Lacs</t>
  </si>
  <si>
    <t>Saint-Alexis</t>
  </si>
  <si>
    <t>Saint-Alexis-de-Matapédia</t>
  </si>
  <si>
    <t>Saint-Alexis-des-Monts</t>
  </si>
  <si>
    <t>Saint-Alfred</t>
  </si>
  <si>
    <t>Saint-Alphonse</t>
  </si>
  <si>
    <t>Saint-Alphonse-de-Granby</t>
  </si>
  <si>
    <t>Saint-Alphonse-Rodriguez</t>
  </si>
  <si>
    <t>Saint-Amable</t>
  </si>
  <si>
    <t>Saint-Ambroise</t>
  </si>
  <si>
    <t>Saint-Ambroise-de-Kildare</t>
  </si>
  <si>
    <t>Saint-Anaclet-de-Lessard</t>
  </si>
  <si>
    <t>Saint-André</t>
  </si>
  <si>
    <t>Saint-André-Avellin</t>
  </si>
  <si>
    <t>Saint-André-de-Restigouche</t>
  </si>
  <si>
    <t>Saint-André-du-Lac-Saint-Jean</t>
  </si>
  <si>
    <t>Saint-Anicet</t>
  </si>
  <si>
    <t>Saint-Anselme</t>
  </si>
  <si>
    <t>Saint-Antoine-de-Tilly</t>
  </si>
  <si>
    <t>Saint-Antoine-sur-Richelieu</t>
  </si>
  <si>
    <t>Saint-Antonin</t>
  </si>
  <si>
    <t>Saint-Apollinaire</t>
  </si>
  <si>
    <t>Saint-Armand</t>
  </si>
  <si>
    <t>Saint-Arsène</t>
  </si>
  <si>
    <t>Saint-Athanase</t>
  </si>
  <si>
    <t>Saint-Aubert</t>
  </si>
  <si>
    <t>Saint-Augustin</t>
  </si>
  <si>
    <t>Saint-Augustin-de-Desmaures</t>
  </si>
  <si>
    <t>Saint-Augustin-de-Woburn</t>
  </si>
  <si>
    <t>Saint-Barnabé</t>
  </si>
  <si>
    <t>Saint-Barnabé-Sud</t>
  </si>
  <si>
    <t>Saint-Barthélemy</t>
  </si>
  <si>
    <t>Saint-Basile</t>
  </si>
  <si>
    <t>Saint-Basile-le-Grand</t>
  </si>
  <si>
    <t>Saint-Benjamin</t>
  </si>
  <si>
    <t>Saint-Benoît-du-Lac</t>
  </si>
  <si>
    <t>Saint-Benoît-Labre</t>
  </si>
  <si>
    <t>Saint-Bernard</t>
  </si>
  <si>
    <t>Saint-Bernard-de-Lacolle</t>
  </si>
  <si>
    <t>Saint-Bernard-de-Michaudville</t>
  </si>
  <si>
    <t>Saint-Blaise-sur-Richelieu</t>
  </si>
  <si>
    <t>Saint-Bonaventure</t>
  </si>
  <si>
    <t>Saint-Boniface</t>
  </si>
  <si>
    <t>Saint-Bruno</t>
  </si>
  <si>
    <t>Saint-Bruno-de-Guigues</t>
  </si>
  <si>
    <t>Saint-Bruno-de-Kamouraska</t>
  </si>
  <si>
    <t>Saint-Bruno-de-Montarville</t>
  </si>
  <si>
    <t>Saint-Calixte</t>
  </si>
  <si>
    <t>Saint-Camille</t>
  </si>
  <si>
    <t>Saint-Camille-de-Lellis</t>
  </si>
  <si>
    <t>Saint-Casimir</t>
  </si>
  <si>
    <t>Saint-Célestin</t>
  </si>
  <si>
    <t>Saint-Césaire</t>
  </si>
  <si>
    <t>Saint-Charles-Borromée</t>
  </si>
  <si>
    <t>Saint-Charles-de-Bellechasse</t>
  </si>
  <si>
    <t>Saint-Charles-de-Bourget</t>
  </si>
  <si>
    <t>Saint-Charles-Garnier</t>
  </si>
  <si>
    <t>Saint-Charles-sur-Richelieu</t>
  </si>
  <si>
    <t>Saint-Chrysostome</t>
  </si>
  <si>
    <t>Saint-Claude</t>
  </si>
  <si>
    <t>Saint-Clément</t>
  </si>
  <si>
    <t>Saint-Cléophas</t>
  </si>
  <si>
    <t>Saint-Cléophas-de-Brandon</t>
  </si>
  <si>
    <t>Saint-Clet</t>
  </si>
  <si>
    <t>Saint-Colomban</t>
  </si>
  <si>
    <t>Saint-Côme</t>
  </si>
  <si>
    <t>Saint-Côme-Linière</t>
  </si>
  <si>
    <t>Saint-Constant</t>
  </si>
  <si>
    <t>Saint-Cuthbert</t>
  </si>
  <si>
    <t>Saint-Cyprien</t>
  </si>
  <si>
    <t>Saint-Cyprien-de-Napierville</t>
  </si>
  <si>
    <t>Saint-Cyrille-de-Lessard</t>
  </si>
  <si>
    <t>Saint-Cyrille-de-Wendover</t>
  </si>
  <si>
    <t>Saint-Damase</t>
  </si>
  <si>
    <t>Saint-Damien</t>
  </si>
  <si>
    <t>Saint-Damien-de-Buckland</t>
  </si>
  <si>
    <t>Saint-David</t>
  </si>
  <si>
    <t>Saint-David-de-Falardeau</t>
  </si>
  <si>
    <t>Saint-Denis-De La Bouteillerie</t>
  </si>
  <si>
    <t>Saint-Denis-de-Brompton</t>
  </si>
  <si>
    <t>Saint-Denis-sur-Richelieu</t>
  </si>
  <si>
    <t>Saint-Didace</t>
  </si>
  <si>
    <t>Saint-Dominique</t>
  </si>
  <si>
    <t>Saint-Dominique-du-Rosaire</t>
  </si>
  <si>
    <t>Saint-Donat</t>
  </si>
  <si>
    <t>Sainte-Adèle</t>
  </si>
  <si>
    <t>Sainte-Agathe-de-Lotbinière</t>
  </si>
  <si>
    <t>Sainte-Agathe-des-Monts</t>
  </si>
  <si>
    <t>Sainte-Angèle-de-Mérici</t>
  </si>
  <si>
    <t>Sainte-Angèle-de-Monnoir</t>
  </si>
  <si>
    <t>Sainte-Angèle-de-Prémont</t>
  </si>
  <si>
    <t>Sainte-Anne-de-Beaupré</t>
  </si>
  <si>
    <t>Sainte-Anne-de-Bellevue</t>
  </si>
  <si>
    <t>Sainte-Anne-de-la-Pérade</t>
  </si>
  <si>
    <t>Sainte-Anne-de-la-Pocatière</t>
  </si>
  <si>
    <t>Sainte-Anne-de-la-Rochelle</t>
  </si>
  <si>
    <t>Sainte-Anne-de-Sabrevois</t>
  </si>
  <si>
    <t>Sainte-Anne-des-Lacs</t>
  </si>
  <si>
    <t>Sainte-Anne-des-Monts</t>
  </si>
  <si>
    <t>Sainte-Anne-de-Sorel</t>
  </si>
  <si>
    <t>Sainte-Anne-des-Plaines</t>
  </si>
  <si>
    <t>Sainte-Anne-du-Lac</t>
  </si>
  <si>
    <t>Sainte-Anne-du-Sault</t>
  </si>
  <si>
    <t>Sainte-Apolline-de-Patton</t>
  </si>
  <si>
    <t>Sainte-Aurélie</t>
  </si>
  <si>
    <t>Sainte-Barbe</t>
  </si>
  <si>
    <t>Sainte-Béatrix</t>
  </si>
  <si>
    <t>Sainte-Brigitte-de-Laval</t>
  </si>
  <si>
    <t>Sainte-Brigitte-des-Saults</t>
  </si>
  <si>
    <t>Sainte-Catherine</t>
  </si>
  <si>
    <t>Sainte-Catherine-de-Hatley</t>
  </si>
  <si>
    <t>Sainte-Catherine-de-la-Jacques-Cartier</t>
  </si>
  <si>
    <t>Sainte-Cécile-de-Lévrard</t>
  </si>
  <si>
    <t>Sainte-Cécile-de-Milton</t>
  </si>
  <si>
    <t>Sainte-Cécile-de-Whitton</t>
  </si>
  <si>
    <t>Sainte-Christine</t>
  </si>
  <si>
    <t>Sainte-Claire</t>
  </si>
  <si>
    <t>Sainte-Clotilde</t>
  </si>
  <si>
    <t>Sainte-Clotilde-de-Beauce</t>
  </si>
  <si>
    <t>Sainte-Clotilde-de-Horton</t>
  </si>
  <si>
    <t>Sainte-Croix</t>
  </si>
  <si>
    <t>Saint-Edmond-de-Grantham</t>
  </si>
  <si>
    <t>Saint-Edmond-les-Plaines</t>
  </si>
  <si>
    <t>Saint-Édouard</t>
  </si>
  <si>
    <t>Saint-Édouard-de-Fabre</t>
  </si>
  <si>
    <t>Saint-Édouard-de-Lotbinière</t>
  </si>
  <si>
    <t>Saint-Édouard-de-Maskinongé</t>
  </si>
  <si>
    <t>Sainte-Edwidge-de-Clifton</t>
  </si>
  <si>
    <t>Sainte-Élisabeth</t>
  </si>
  <si>
    <t>Sainte-Élizabeth-de-Warwick</t>
  </si>
  <si>
    <t>Sainte-Eulalie</t>
  </si>
  <si>
    <t>Sainte-Euphémie-sur-Rivière-du-Sud</t>
  </si>
  <si>
    <t>Sainte-Famille</t>
  </si>
  <si>
    <t>Sainte-Félicité</t>
  </si>
  <si>
    <t>Sainte-Flavie</t>
  </si>
  <si>
    <t>Sainte-Florence</t>
  </si>
  <si>
    <t>Sainte-Françoise</t>
  </si>
  <si>
    <t>Sainte-Geneviève-de-Batiscan</t>
  </si>
  <si>
    <t>Sainte-Geneviève-de-Berthier</t>
  </si>
  <si>
    <t>Sainte-Germaine-Boulé</t>
  </si>
  <si>
    <t>Sainte-Gertrude-Manneville</t>
  </si>
  <si>
    <t>Sainte-Hedwidge</t>
  </si>
  <si>
    <t>Sainte-Hélène-de-Bagot</t>
  </si>
  <si>
    <t>Sainte-Hélène-de-Chester</t>
  </si>
  <si>
    <t>Sainte-Hélène-de-Kamouraska</t>
  </si>
  <si>
    <t>Sainte-Hélène-de-Mancebourg</t>
  </si>
  <si>
    <t>Sainte-Hénédine</t>
  </si>
  <si>
    <t>Sainte-Irène</t>
  </si>
  <si>
    <t>Sainte-Julie</t>
  </si>
  <si>
    <t>Sainte-Julienne</t>
  </si>
  <si>
    <t>Sainte-Justine</t>
  </si>
  <si>
    <t>Sainte-Justine-de-Newton</t>
  </si>
  <si>
    <t>Saint-Élie-de-Caxton</t>
  </si>
  <si>
    <t>Saint-Éloi</t>
  </si>
  <si>
    <t>Sainte-Louise</t>
  </si>
  <si>
    <t>Saint-Elphège</t>
  </si>
  <si>
    <t>Sainte-Luce</t>
  </si>
  <si>
    <t>Sainte-Lucie-de-Beauregard</t>
  </si>
  <si>
    <t>Sainte-Lucie-des-Laurentides</t>
  </si>
  <si>
    <t>Saint-Elzéar</t>
  </si>
  <si>
    <t>Saint-Elzéar-de-Témiscouata</t>
  </si>
  <si>
    <t>Sainte-Madeleine</t>
  </si>
  <si>
    <t>Sainte-Madeleine-de-la-Rivière-Madeleine</t>
  </si>
  <si>
    <t>Sainte-Marcelline-de-Kildare</t>
  </si>
  <si>
    <t>Sainte-Marguerite</t>
  </si>
  <si>
    <t>Sainte-Marguerite-du-Lac-Masson</t>
  </si>
  <si>
    <t>Sainte-Marguerite-Marie</t>
  </si>
  <si>
    <t>Sainte-Marie</t>
  </si>
  <si>
    <t>Sainte-Marie-de-Blandford</t>
  </si>
  <si>
    <t>Sainte-Marie-Madeleine</t>
  </si>
  <si>
    <t>Sainte-Marie-Salomé</t>
  </si>
  <si>
    <t>Sainte-Marthe</t>
  </si>
  <si>
    <t>Sainte-Marthe-sur-le-Lac</t>
  </si>
  <si>
    <t>Sainte-Martine</t>
  </si>
  <si>
    <t>Sainte-Mélanie</t>
  </si>
  <si>
    <t>Saint-Émile-de-Suffolk</t>
  </si>
  <si>
    <t>Sainte-Monique</t>
  </si>
  <si>
    <t>Sainte-Paule</t>
  </si>
  <si>
    <t>Sainte-Perpétue</t>
  </si>
  <si>
    <t>Sainte-Pétronille</t>
  </si>
  <si>
    <t>Saint-Éphrem-de-Beauce</t>
  </si>
  <si>
    <t>Saint-Épiphane</t>
  </si>
  <si>
    <t>Sainte-Praxède</t>
  </si>
  <si>
    <t>Sainte-Rita</t>
  </si>
  <si>
    <t>Sainte-Rose-de-Watford</t>
  </si>
  <si>
    <t>Sainte-Rose-du-Nord</t>
  </si>
  <si>
    <t>Sainte-Sabine</t>
  </si>
  <si>
    <t>Sainte-Séraphine</t>
  </si>
  <si>
    <t>Sainte-Sophie</t>
  </si>
  <si>
    <t>Sainte-Sophie-de-Lévrard</t>
  </si>
  <si>
    <t>Saint-Esprit</t>
  </si>
  <si>
    <t>Sainte-Thècle</t>
  </si>
  <si>
    <t>Sainte-Thérèse</t>
  </si>
  <si>
    <t>Sainte-Thérèse-de-Gaspé</t>
  </si>
  <si>
    <t>Sainte-Thérèse-de-la-Gatineau</t>
  </si>
  <si>
    <t>Saint-Étienne-de-Beauharnois</t>
  </si>
  <si>
    <t>Saint-Étienne-de-Bolton</t>
  </si>
  <si>
    <t>Saint-Étienne-des-Grès</t>
  </si>
  <si>
    <t>Saint-Eugène</t>
  </si>
  <si>
    <t>Saint-Eugène-de-Guigues</t>
  </si>
  <si>
    <t>Saint-Eugène-de-Ladrière</t>
  </si>
  <si>
    <t>Sainte-Ursule</t>
  </si>
  <si>
    <t>Saint-Eusèbe</t>
  </si>
  <si>
    <t>Saint-Eustache</t>
  </si>
  <si>
    <t>Saint-Évariste-de-Forsyth</t>
  </si>
  <si>
    <t>Sainte-Victoire-de-Sorel</t>
  </si>
  <si>
    <t>Saint-Fabien</t>
  </si>
  <si>
    <t>Saint-Fabien-de-Panet</t>
  </si>
  <si>
    <t>Saint-Félicien</t>
  </si>
  <si>
    <t>Saint-Félix-de-Dalquier</t>
  </si>
  <si>
    <t>Saint-Félix-de-Kingsey</t>
  </si>
  <si>
    <t>Saint-Félix-de-Valois</t>
  </si>
  <si>
    <t>Saint-Ferdinand</t>
  </si>
  <si>
    <t>Saint-Ferréol-les-Neiges</t>
  </si>
  <si>
    <t>Saint-Flavien</t>
  </si>
  <si>
    <t>Saint-Fortunat</t>
  </si>
  <si>
    <t>Saint-François-de-la-Rivière-du-Sud</t>
  </si>
  <si>
    <t>Saint-François-de-Sales</t>
  </si>
  <si>
    <t>Saint-François-du-Lac</t>
  </si>
  <si>
    <t>Saint-François-Xavier-de-Brompton</t>
  </si>
  <si>
    <t>Saint-François-Xavier-de-Viger</t>
  </si>
  <si>
    <t>Saint-Frédéric</t>
  </si>
  <si>
    <t>Saint-Fulgence</t>
  </si>
  <si>
    <t>Saint-Gabriel</t>
  </si>
  <si>
    <t>Saint-Gabriel-de-Brandon</t>
  </si>
  <si>
    <t>Saint-Gabriel-de-Rimouski</t>
  </si>
  <si>
    <t>Saint-Gabriel-de-Valcartier</t>
  </si>
  <si>
    <t>Saint-Gabriel-Lalemant</t>
  </si>
  <si>
    <t>Saint-Gédéon</t>
  </si>
  <si>
    <t>Saint-Gédéon-de-Beauce</t>
  </si>
  <si>
    <t>Saint-Georges</t>
  </si>
  <si>
    <t>Saint-Georges-de-Clarenceville</t>
  </si>
  <si>
    <t>Saint-Georges-de-Windsor</t>
  </si>
  <si>
    <t>Saint-Gérard-Majella</t>
  </si>
  <si>
    <t>Saint-Germain</t>
  </si>
  <si>
    <t>Saint-Germain-de-Grantham</t>
  </si>
  <si>
    <t>Saint-Gervais</t>
  </si>
  <si>
    <t>Saint-Gilbert</t>
  </si>
  <si>
    <t>Saint-Gilles</t>
  </si>
  <si>
    <t>Saint-Godefroi</t>
  </si>
  <si>
    <t>Saint-Guillaume</t>
  </si>
  <si>
    <t>Saint-Guillaume-Nord</t>
  </si>
  <si>
    <t>Saint-Guy</t>
  </si>
  <si>
    <t>Saint-Henri</t>
  </si>
  <si>
    <t>Saint-Henri-de-Taillon</t>
  </si>
  <si>
    <t>Saint-Herménégilde</t>
  </si>
  <si>
    <t>Saint-Hilaire-de-Dorset</t>
  </si>
  <si>
    <t>Saint-Hilarion</t>
  </si>
  <si>
    <t>Saint-Hippolyte</t>
  </si>
  <si>
    <t>Saint-Honoré</t>
  </si>
  <si>
    <t>Saint-Honoré-de-Shenley</t>
  </si>
  <si>
    <t>Saint-Honoré-de-Témiscouata</t>
  </si>
  <si>
    <t>Saint-Hubert-de-Rivière-du-Loup</t>
  </si>
  <si>
    <t>Saint-Hugues</t>
  </si>
  <si>
    <t>Saint-Hyacinthe</t>
  </si>
  <si>
    <t>Saint-Ignace-de-Loyola</t>
  </si>
  <si>
    <t>Saint-Ignace-de-Stanbridge</t>
  </si>
  <si>
    <t>Saint-Irénée</t>
  </si>
  <si>
    <t>Saint-Isidore</t>
  </si>
  <si>
    <t>Saint-Isidore-de-Clifton</t>
  </si>
  <si>
    <t>Saint-Jacques</t>
  </si>
  <si>
    <t>Saint-Jacques-de-Leeds</t>
  </si>
  <si>
    <t>Saint-Jacques-le-Majeur-de-Wolfestown</t>
  </si>
  <si>
    <t>Saint-Jacques-le-Mineur</t>
  </si>
  <si>
    <t>Saint-Janvier-de-Joly</t>
  </si>
  <si>
    <t>Saint-Jean-Baptiste</t>
  </si>
  <si>
    <t>Saint-Jean-de-Brébeuf</t>
  </si>
  <si>
    <t>Saint-Jean-de-Cherbourg</t>
  </si>
  <si>
    <t>Saint-Jean-de-Dieu</t>
  </si>
  <si>
    <t>Saint-Jean-de-la-Lande</t>
  </si>
  <si>
    <t>Saint-Jean-de-Matha</t>
  </si>
  <si>
    <t>Saint-Jean-Port-Joli</t>
  </si>
  <si>
    <t>Saint-Jean-sur-Richelieu</t>
  </si>
  <si>
    <t>Saint-Jérôme</t>
  </si>
  <si>
    <t>Saint-Joachim</t>
  </si>
  <si>
    <t>Saint-Joachim-de-Shefford</t>
  </si>
  <si>
    <t>Saint-Joseph-de-Beauce</t>
  </si>
  <si>
    <t>Saint-Joseph-de-Coleraine</t>
  </si>
  <si>
    <t>Saint-Joseph-de-Kamouraska</t>
  </si>
  <si>
    <t>Saint-Joseph-de-Lepage</t>
  </si>
  <si>
    <t>Saint-Joseph-des-Érables</t>
  </si>
  <si>
    <t>Saint-Joseph-de-Sorel</t>
  </si>
  <si>
    <t>Saint-Joseph-du-Lac</t>
  </si>
  <si>
    <t>Saint-Jude</t>
  </si>
  <si>
    <t>Saint-Jules</t>
  </si>
  <si>
    <t>Saint-Julien</t>
  </si>
  <si>
    <t>Saint-Just-de-Bretenières</t>
  </si>
  <si>
    <t>Saint-Juste-du-Lac</t>
  </si>
  <si>
    <t>Saint-Justin</t>
  </si>
  <si>
    <t>Saint-Lambert</t>
  </si>
  <si>
    <t>Saint-Lambert-de-Lauzon</t>
  </si>
  <si>
    <t>Saint-Lazare</t>
  </si>
  <si>
    <t>Saint-Lazare-de-Bellechasse</t>
  </si>
  <si>
    <t>Saint-Léandre</t>
  </si>
  <si>
    <t>Saint-Léonard-de-Portneuf</t>
  </si>
  <si>
    <t>Saint-Léon-de-Standon</t>
  </si>
  <si>
    <t>Saint-Léon-le-Grand</t>
  </si>
  <si>
    <t>Saint-Liboire</t>
  </si>
  <si>
    <t>Saint-Liguori</t>
  </si>
  <si>
    <t>Saint-Louis</t>
  </si>
  <si>
    <t>Saint-Louis-de-Blandford</t>
  </si>
  <si>
    <t>Saint-Louis-de-Gonzague</t>
  </si>
  <si>
    <t>Saint-Louis-du-Ha! Ha!</t>
  </si>
  <si>
    <t>Saint-Luc-de-Bellechasse</t>
  </si>
  <si>
    <t>Saint-Luc-de-Vincennes</t>
  </si>
  <si>
    <t>Saint-Lucien</t>
  </si>
  <si>
    <t>Saint-Ludger</t>
  </si>
  <si>
    <t>Saint-Ludger-de-Milot</t>
  </si>
  <si>
    <t>Saint-Magloire</t>
  </si>
  <si>
    <t>Saint-Majorique-de-Grantham</t>
  </si>
  <si>
    <t>Saint-Malachie</t>
  </si>
  <si>
    <t>Saint-Malo</t>
  </si>
  <si>
    <t>Saint-Marc-de-Figuery</t>
  </si>
  <si>
    <t>Saint-Marc-des-Carrières</t>
  </si>
  <si>
    <t>Saint-Marc-du-Lac-Long</t>
  </si>
  <si>
    <t>Saint-Marcel</t>
  </si>
  <si>
    <t>Saint-Marcel-de-Richelieu</t>
  </si>
  <si>
    <t>Saint-Marcellin</t>
  </si>
  <si>
    <t>Saint-Marc-sur-Richelieu</t>
  </si>
  <si>
    <t>Saint-Martin</t>
  </si>
  <si>
    <t>Saint-Mathias-sur-Richelieu</t>
  </si>
  <si>
    <t>Saint-Mathieu</t>
  </si>
  <si>
    <t>Saint-Mathieu-de-Beloeil</t>
  </si>
  <si>
    <t>Saint-Mathieu-de-Rioux</t>
  </si>
  <si>
    <t>Saint-Mathieu-du-Parc</t>
  </si>
  <si>
    <t>Saint-Maurice</t>
  </si>
  <si>
    <t>Saint-Maxime-du-Mont-Louis</t>
  </si>
  <si>
    <t>Saint-Médard</t>
  </si>
  <si>
    <t>Saint-Michel</t>
  </si>
  <si>
    <t>Saint-Michel-de-Bellechasse</t>
  </si>
  <si>
    <t>Saint-Michel-des-Saints</t>
  </si>
  <si>
    <t>Saint-Michel-du-Squatec</t>
  </si>
  <si>
    <t>Saint-Modeste</t>
  </si>
  <si>
    <t>Saint-Moïse</t>
  </si>
  <si>
    <t>Saint-Narcisse</t>
  </si>
  <si>
    <t>Saint-Narcisse-de-Beaurivage</t>
  </si>
  <si>
    <t>Saint-Narcisse-de-Rimouski</t>
  </si>
  <si>
    <t>Saint-Nazaire</t>
  </si>
  <si>
    <t>Saint-Nazaire-de-Dorchester</t>
  </si>
  <si>
    <t>Saint-Nérée-de-Bellechasse</t>
  </si>
  <si>
    <t>Saint-Noël</t>
  </si>
  <si>
    <t>Saint-Norbert</t>
  </si>
  <si>
    <t>Saint-Octave-de-Métis</t>
  </si>
  <si>
    <t>Saint-Odilon-de-Cranbourne</t>
  </si>
  <si>
    <t>Saint-Omer</t>
  </si>
  <si>
    <t>Saint-Ours</t>
  </si>
  <si>
    <t>Saint-Pacôme</t>
  </si>
  <si>
    <t>Saint-Pamphile</t>
  </si>
  <si>
    <t>Saint-Pascal</t>
  </si>
  <si>
    <t>Saint-Patrice-de-Beaurivage</t>
  </si>
  <si>
    <t>Saint-Patrice-de-Sherrington</t>
  </si>
  <si>
    <t>Saint-Paul</t>
  </si>
  <si>
    <t>Saint-Paul-de-la-Croix</t>
  </si>
  <si>
    <t>Saint-Paul-de-Montminy</t>
  </si>
  <si>
    <t>Saint-Paulin</t>
  </si>
  <si>
    <t>Saint-Philémon</t>
  </si>
  <si>
    <t>Saint-Philibert</t>
  </si>
  <si>
    <t>Saint-Philippe</t>
  </si>
  <si>
    <t>Saint-Philippe-de-Néri</t>
  </si>
  <si>
    <t>Saint-Pie</t>
  </si>
  <si>
    <t>Saint-Pie-de-Guire</t>
  </si>
  <si>
    <t>Saint-Pierre</t>
  </si>
  <si>
    <t>Saint-Pierre-Baptiste</t>
  </si>
  <si>
    <t>Saint-Pierre-de-Broughton</t>
  </si>
  <si>
    <t>Saint-Pierre-de-Lamy</t>
  </si>
  <si>
    <t>Saint-Pierre-de-la-Rivière-du-Sud</t>
  </si>
  <si>
    <t>Saint-Pierre-les-Becquets</t>
  </si>
  <si>
    <t>Saint-Placide</t>
  </si>
  <si>
    <t>Saint-Polycarpe</t>
  </si>
  <si>
    <t>Saint-Prime</t>
  </si>
  <si>
    <t>Saint-Prosper</t>
  </si>
  <si>
    <t>Saint-Prosper-de-Champlain</t>
  </si>
  <si>
    <t>Saint-Raphaël</t>
  </si>
  <si>
    <t>Saint-Raymond</t>
  </si>
  <si>
    <t>Saint-Rémi</t>
  </si>
  <si>
    <t>Saint-Rémi-de-Tingwick</t>
  </si>
  <si>
    <t>Saint-René</t>
  </si>
  <si>
    <t>Saint-René-de-Matane</t>
  </si>
  <si>
    <t>Saint-Robert</t>
  </si>
  <si>
    <t>Saint-Robert-Bellarmin</t>
  </si>
  <si>
    <t>Saint-Roch-de-Mékinac</t>
  </si>
  <si>
    <t>Saint-Roch-de-Richelieu</t>
  </si>
  <si>
    <t>Saint-Roch-des-Aulnaies</t>
  </si>
  <si>
    <t>Saint-Roch-Ouest</t>
  </si>
  <si>
    <t>Saint-Romain</t>
  </si>
  <si>
    <t>Saint-Rosaire</t>
  </si>
  <si>
    <t>Saint-Samuel</t>
  </si>
  <si>
    <t>Saints-Anges</t>
  </si>
  <si>
    <t>Saint-Sauveur</t>
  </si>
  <si>
    <t>Saint-Sébastien</t>
  </si>
  <si>
    <t>Saint-Sévère</t>
  </si>
  <si>
    <t>Saint-Séverin</t>
  </si>
  <si>
    <t>Saint-Siméon</t>
  </si>
  <si>
    <t>Saint-Simon</t>
  </si>
  <si>
    <t>Saint-Simon-les-Mines</t>
  </si>
  <si>
    <t>Saint-Sixte</t>
  </si>
  <si>
    <t>Saints-Martyrs-Canadiens</t>
  </si>
  <si>
    <t>Saint-Stanislas</t>
  </si>
  <si>
    <t>Saint-Stanislas-de-Kostka</t>
  </si>
  <si>
    <t>Saint-Sulpice</t>
  </si>
  <si>
    <t>Saint-Sylvère</t>
  </si>
  <si>
    <t>Saint-Sylvestre</t>
  </si>
  <si>
    <t>Saint-Télesphore</t>
  </si>
  <si>
    <t>Saint-Tharcisius</t>
  </si>
  <si>
    <t>Saint-Théophile</t>
  </si>
  <si>
    <t>Saint-Thomas</t>
  </si>
  <si>
    <t>Saint-Thomas-Didyme</t>
  </si>
  <si>
    <t>Saint-Thuribe</t>
  </si>
  <si>
    <t>Saint-Tite</t>
  </si>
  <si>
    <t>Saint-Tite-des-Caps</t>
  </si>
  <si>
    <t>Saint-Ubalde</t>
  </si>
  <si>
    <t>Saint-Ulric</t>
  </si>
  <si>
    <t>Saint-Urbain</t>
  </si>
  <si>
    <t>Saint-Urbain-Premier</t>
  </si>
  <si>
    <t>Saint-Valentin</t>
  </si>
  <si>
    <t>Saint-Valère</t>
  </si>
  <si>
    <t>Saint-Valérien</t>
  </si>
  <si>
    <t>Saint-Valérien-de-Milton</t>
  </si>
  <si>
    <t>Saint-Vallier</t>
  </si>
  <si>
    <t>Saint-Venant-de-Paquette</t>
  </si>
  <si>
    <t>Saint-Vianney</t>
  </si>
  <si>
    <t>Saint-Victor</t>
  </si>
  <si>
    <t>Saint-Wenceslas</t>
  </si>
  <si>
    <t>Saint-Zacharie</t>
  </si>
  <si>
    <t>Saint-Zénon</t>
  </si>
  <si>
    <t>Saint-Zénon-du-Lac-Humqui</t>
  </si>
  <si>
    <t>Saint-Zéphirin-de-Courval</t>
  </si>
  <si>
    <t>Saint-Zotique</t>
  </si>
  <si>
    <t>Salaberry-de-Valleyfield</t>
  </si>
  <si>
    <t>Salluit</t>
  </si>
  <si>
    <t>Sayabec</t>
  </si>
  <si>
    <t>Schefferville</t>
  </si>
  <si>
    <t>Scotstown</t>
  </si>
  <si>
    <t>Scott</t>
  </si>
  <si>
    <t>Senneterre</t>
  </si>
  <si>
    <t>Senneville</t>
  </si>
  <si>
    <t>Sept-Îles</t>
  </si>
  <si>
    <t>Shannon</t>
  </si>
  <si>
    <t>Shawinigan</t>
  </si>
  <si>
    <t>Shawville</t>
  </si>
  <si>
    <t>Sheenboro</t>
  </si>
  <si>
    <t>Shefford</t>
  </si>
  <si>
    <t>Sherbrooke</t>
  </si>
  <si>
    <t>Shigawake</t>
  </si>
  <si>
    <t>Sorel-Tracy</t>
  </si>
  <si>
    <t>Stanbridge East</t>
  </si>
  <si>
    <t>Stanbridge Station</t>
  </si>
  <si>
    <t>Stanstead</t>
  </si>
  <si>
    <t>Stanstead-Est</t>
  </si>
  <si>
    <t>Stoke</t>
  </si>
  <si>
    <t>Stoneham-et-Tewkesbury</t>
  </si>
  <si>
    <t>Stornoway</t>
  </si>
  <si>
    <t>Stratford</t>
  </si>
  <si>
    <t>Stukely-Sud</t>
  </si>
  <si>
    <t>Sutton</t>
  </si>
  <si>
    <t>Tadoussac</t>
  </si>
  <si>
    <t>Taschereau</t>
  </si>
  <si>
    <t>Tasiujaq</t>
  </si>
  <si>
    <t>Témiscaming</t>
  </si>
  <si>
    <t>Témiscouata-sur-le-Lac</t>
  </si>
  <si>
    <t>Terrasse-Vaudreuil</t>
  </si>
  <si>
    <t>Terrebonne</t>
  </si>
  <si>
    <t>Thetford Mines</t>
  </si>
  <si>
    <t>Thorne</t>
  </si>
  <si>
    <t>Thurso</t>
  </si>
  <si>
    <t>Timiskaming</t>
  </si>
  <si>
    <t>Tingwick</t>
  </si>
  <si>
    <t>Tourville</t>
  </si>
  <si>
    <t>Trécesson</t>
  </si>
  <si>
    <t>Très-Saint-Rédempteur</t>
  </si>
  <si>
    <t>Très-Saint-Sacrement</t>
  </si>
  <si>
    <t>Tring-Jonction</t>
  </si>
  <si>
    <t>Trois-Pistoles</t>
  </si>
  <si>
    <t>Trois-Rives</t>
  </si>
  <si>
    <t>Trois-Rivières</t>
  </si>
  <si>
    <t>Uashat</t>
  </si>
  <si>
    <t>Ulverton</t>
  </si>
  <si>
    <t>Umiujaq</t>
  </si>
  <si>
    <t>Upton</t>
  </si>
  <si>
    <t>Val-Alain</t>
  </si>
  <si>
    <t>Val-Brillant</t>
  </si>
  <si>
    <t>Valcourt</t>
  </si>
  <si>
    <t>Val-David</t>
  </si>
  <si>
    <t>Val-des-Bois</t>
  </si>
  <si>
    <t>Val-des-Lacs</t>
  </si>
  <si>
    <t>Val-des-Monts</t>
  </si>
  <si>
    <t>Val-Joli</t>
  </si>
  <si>
    <t>Vallée-Jonction</t>
  </si>
  <si>
    <t>Val-Morin</t>
  </si>
  <si>
    <t>Val-Racine</t>
  </si>
  <si>
    <t>Val-Saint-Gilles</t>
  </si>
  <si>
    <t>Varennes</t>
  </si>
  <si>
    <t>Vaudreuil-Dorion</t>
  </si>
  <si>
    <t>Vaudreuil-sur-le-Lac</t>
  </si>
  <si>
    <t>Venise-en-Québec</t>
  </si>
  <si>
    <t>Verchères</t>
  </si>
  <si>
    <t>Victoriaville</t>
  </si>
  <si>
    <t>Ville-Marie</t>
  </si>
  <si>
    <t>Villeroy</t>
  </si>
  <si>
    <t>Waltham</t>
  </si>
  <si>
    <t>Warden</t>
  </si>
  <si>
    <t>Warwick</t>
  </si>
  <si>
    <t>Waskaganish</t>
  </si>
  <si>
    <t>Waswanipi</t>
  </si>
  <si>
    <t>Waterloo</t>
  </si>
  <si>
    <t>Waterville</t>
  </si>
  <si>
    <t>Weedon</t>
  </si>
  <si>
    <t>Wemindji</t>
  </si>
  <si>
    <t>Wemotaci</t>
  </si>
  <si>
    <t>Wendake</t>
  </si>
  <si>
    <t>Wentworth</t>
  </si>
  <si>
    <t>Wentworth-Nord</t>
  </si>
  <si>
    <t>Westbury</t>
  </si>
  <si>
    <t>Westmount</t>
  </si>
  <si>
    <t>Whapmagoostui</t>
  </si>
  <si>
    <t>Wickham</t>
  </si>
  <si>
    <t>Windsor</t>
  </si>
  <si>
    <t>Winneway</t>
  </si>
  <si>
    <t>Wôlinak</t>
  </si>
  <si>
    <t>Wotton</t>
  </si>
  <si>
    <t>Yamachiche</t>
  </si>
  <si>
    <t>Yamaska</t>
  </si>
  <si>
    <t>Identification du DEMANDEUR</t>
  </si>
  <si>
    <t>Conformité</t>
  </si>
  <si>
    <t>Monsieur</t>
  </si>
  <si>
    <t xml:space="preserve"> </t>
  </si>
  <si>
    <t xml:space="preserve">  Madame</t>
  </si>
  <si>
    <t>Adresse</t>
  </si>
  <si>
    <t>Nom</t>
  </si>
  <si>
    <t>Prénom</t>
  </si>
  <si>
    <t>Code postal</t>
  </si>
  <si>
    <t>Téléphone</t>
  </si>
  <si>
    <t>Courriel</t>
  </si>
  <si>
    <t>Site internet</t>
  </si>
  <si>
    <t>NEQ</t>
  </si>
  <si>
    <t>Région administrative</t>
  </si>
  <si>
    <t>Titre</t>
  </si>
  <si>
    <t>Statut légal</t>
  </si>
  <si>
    <t>Activité principale</t>
  </si>
  <si>
    <t>Activité secondaire</t>
  </si>
  <si>
    <t>du</t>
  </si>
  <si>
    <t>au</t>
  </si>
  <si>
    <t>Description du PROJET</t>
  </si>
  <si>
    <t>Localisation géographique du PROJET</t>
  </si>
  <si>
    <t>Si oui, non admissible.</t>
  </si>
  <si>
    <t>MRC</t>
  </si>
  <si>
    <t>Date de réalisation du PROJET</t>
  </si>
  <si>
    <t xml:space="preserve">Documents requis </t>
  </si>
  <si>
    <t>Admissibilité de la demande</t>
  </si>
  <si>
    <t>Documents requis (reddition de compte)</t>
  </si>
  <si>
    <t xml:space="preserve">Locale </t>
  </si>
  <si>
    <t>Régionale</t>
  </si>
  <si>
    <t>Provinciale</t>
  </si>
  <si>
    <t>Hors Québec</t>
  </si>
  <si>
    <t xml:space="preserve">Innovation </t>
  </si>
  <si>
    <t>Innovation 1</t>
  </si>
  <si>
    <t>Innovation 2</t>
  </si>
  <si>
    <t>Commentaires et informations complémentaires</t>
  </si>
  <si>
    <t xml:space="preserve">Nouvelles tendances en tourisme </t>
  </si>
  <si>
    <t>Tendance 1</t>
  </si>
  <si>
    <t xml:space="preserve">Commentaires : </t>
  </si>
  <si>
    <t>Tendance 2</t>
  </si>
  <si>
    <t>Développement durable</t>
  </si>
  <si>
    <t>Politique, plan stratégique ou plan d’action en développement durable ou responsabilité sociale des entreprises.</t>
  </si>
  <si>
    <t>Certification ou processus de certification en cours.</t>
  </si>
  <si>
    <t>Rapport de diagnostic de développement durable.</t>
  </si>
  <si>
    <t>Adhésion à une initiative sectorielle ou territoriale de développement durable.</t>
  </si>
  <si>
    <t>Objectifs mesurables en développement durable.</t>
  </si>
  <si>
    <t>Aucun document disponible.</t>
  </si>
  <si>
    <t>Un comité consultatif représentatif des parties prenantes se rencontre régulièrement et influence positivement le projet.</t>
  </si>
  <si>
    <t>Sur une base annuelle</t>
  </si>
  <si>
    <t>Total</t>
  </si>
  <si>
    <t>Année de référence</t>
  </si>
  <si>
    <t>Locale (MRC)</t>
  </si>
  <si>
    <t>Régionale touristique</t>
  </si>
  <si>
    <t>États-Unis</t>
  </si>
  <si>
    <t>Billetterie</t>
  </si>
  <si>
    <t>Échantillonnage</t>
  </si>
  <si>
    <t>Sondage</t>
  </si>
  <si>
    <t>Estimation</t>
  </si>
  <si>
    <t xml:space="preserve">Accessible </t>
  </si>
  <si>
    <t>Partiellement accessible</t>
  </si>
  <si>
    <t>Non accessible</t>
  </si>
  <si>
    <t>Étapes de réalisation du projet</t>
  </si>
  <si>
    <t>Ventilation des travaux et des coûts</t>
  </si>
  <si>
    <t>Précisions</t>
  </si>
  <si>
    <t>Coûts</t>
  </si>
  <si>
    <t xml:space="preserve">Ventilation des travaux et des coûts </t>
  </si>
  <si>
    <t>Coûts NA</t>
  </si>
  <si>
    <t>Coûts admissibles</t>
  </si>
  <si>
    <t xml:space="preserve">Total </t>
  </si>
  <si>
    <t>Statut confirmé, en attente, refusé, non demandé</t>
  </si>
  <si>
    <t xml:space="preserve">Montant </t>
  </si>
  <si>
    <t>Ventilation du financement</t>
  </si>
  <si>
    <t>Statut</t>
  </si>
  <si>
    <t>Aide publique non  remboursable</t>
  </si>
  <si>
    <t>Aide publique remboursable</t>
  </si>
  <si>
    <t>Montant demandé EPRTNT</t>
  </si>
  <si>
    <t>EPRTNT</t>
  </si>
  <si>
    <t xml:space="preserve">Aide maximale pour cette catégorie </t>
  </si>
  <si>
    <t>XX %</t>
  </si>
  <si>
    <t>Coût admissible minimal requis pour cette catégorie</t>
  </si>
  <si>
    <t xml:space="preserve">La demande présente la mise de fonds minimale requise : </t>
  </si>
  <si>
    <t>Respect du cumul des aides gouvernementales</t>
  </si>
  <si>
    <t>Montant total des aides non remboursables</t>
  </si>
  <si>
    <t>Montant total des aides remboursables</t>
  </si>
  <si>
    <t xml:space="preserve">1. </t>
  </si>
  <si>
    <t xml:space="preserve">2. </t>
  </si>
  <si>
    <t xml:space="preserve">3. </t>
  </si>
  <si>
    <t xml:space="preserve">4. </t>
  </si>
  <si>
    <t>5.</t>
  </si>
  <si>
    <t>6.</t>
  </si>
  <si>
    <t>7.</t>
  </si>
  <si>
    <t>Bénéfice net</t>
  </si>
  <si>
    <t>Revenus totaux</t>
  </si>
  <si>
    <t>Actif total</t>
  </si>
  <si>
    <t>Passif total</t>
  </si>
  <si>
    <t>États financiers prévisionnels</t>
  </si>
  <si>
    <t xml:space="preserve">Organisme en opération : </t>
  </si>
  <si>
    <t>OU</t>
  </si>
  <si>
    <t>2.1</t>
  </si>
  <si>
    <t>Conclusion</t>
  </si>
  <si>
    <t>1.</t>
  </si>
  <si>
    <t>2.</t>
  </si>
  <si>
    <t>3.</t>
  </si>
  <si>
    <t xml:space="preserve">Nouvelle tendance </t>
  </si>
  <si>
    <t>8.</t>
  </si>
  <si>
    <t>9.</t>
  </si>
  <si>
    <t>10.</t>
  </si>
  <si>
    <t>11.</t>
  </si>
  <si>
    <t>12.</t>
  </si>
  <si>
    <t>13.</t>
  </si>
  <si>
    <t>14.</t>
  </si>
  <si>
    <t>15.</t>
  </si>
  <si>
    <t>16.</t>
  </si>
  <si>
    <t>17.</t>
  </si>
  <si>
    <t>18.</t>
  </si>
  <si>
    <t>19.</t>
  </si>
  <si>
    <t>Emploi</t>
  </si>
  <si>
    <t>20.</t>
  </si>
  <si>
    <t>21.</t>
  </si>
  <si>
    <t>Achalandage</t>
  </si>
  <si>
    <t>22.</t>
  </si>
  <si>
    <t>23.</t>
  </si>
  <si>
    <t xml:space="preserve">3. Autres priorités régionales </t>
  </si>
  <si>
    <t>À ajouter</t>
  </si>
  <si>
    <t>Canada</t>
  </si>
  <si>
    <t>NomElementDepense</t>
  </si>
  <si>
    <t>Étude technique (plans et devis)</t>
  </si>
  <si>
    <t>Construction</t>
  </si>
  <si>
    <t>Aménagement intérieur</t>
  </si>
  <si>
    <t>Aménagement extérieur</t>
  </si>
  <si>
    <t>Mise à niveau</t>
  </si>
  <si>
    <t>Équipements</t>
  </si>
  <si>
    <t>Aménagement de sentiers</t>
  </si>
  <si>
    <t>Interprétation</t>
  </si>
  <si>
    <t>Signalisation</t>
  </si>
  <si>
    <t>Espaces administratifs</t>
  </si>
  <si>
    <t>Espaces commerciaux</t>
  </si>
  <si>
    <t>Acquisition de technologies, de logiciels ou de progiciels</t>
  </si>
  <si>
    <t>Rénovation</t>
  </si>
  <si>
    <t>Équipements et matériel</t>
  </si>
  <si>
    <t>Consultant</t>
  </si>
  <si>
    <t>Conseiller en développement (ATR)</t>
  </si>
  <si>
    <t>Personnel régulier du promoteur</t>
  </si>
  <si>
    <t>Actions de promotion en partenariat</t>
  </si>
  <si>
    <t>Mise en marché</t>
  </si>
  <si>
    <t>Participation à une tournée de familiarisation</t>
  </si>
  <si>
    <t>Participation à un salon, une foire ou une bourse</t>
  </si>
  <si>
    <t>Tournée de presse</t>
  </si>
  <si>
    <t>Site Web</t>
  </si>
  <si>
    <t>Application mobile</t>
  </si>
  <si>
    <t>Loi du 1 % du MCC</t>
  </si>
  <si>
    <t>Fonds de roulement</t>
  </si>
  <si>
    <t>Intérêts</t>
  </si>
  <si>
    <t>Taxes non remboursables</t>
  </si>
  <si>
    <t>Taxes remboursables</t>
  </si>
  <si>
    <t>Frais de financement</t>
  </si>
  <si>
    <t>Permis</t>
  </si>
  <si>
    <t>Frais de déplacement</t>
  </si>
  <si>
    <t>Visibilité MTO (plaque sur le site)</t>
  </si>
  <si>
    <t>Dragage pour la réalisation du projet</t>
  </si>
  <si>
    <t>Dragage récurrent</t>
  </si>
  <si>
    <t>Fonctionnement F/E</t>
  </si>
  <si>
    <t>Contribution en nature (biens et services)</t>
  </si>
  <si>
    <t>Contingence</t>
  </si>
  <si>
    <t>Bateau</t>
  </si>
  <si>
    <t>Quai</t>
  </si>
  <si>
    <t>Terrain</t>
  </si>
  <si>
    <t>Frais de transport</t>
  </si>
  <si>
    <t>TypeDepenseId</t>
  </si>
  <si>
    <t>NomTypeDepense</t>
  </si>
  <si>
    <t>Études</t>
  </si>
  <si>
    <t>Immobilisation</t>
  </si>
  <si>
    <t>Restauration</t>
  </si>
  <si>
    <t>Honoraires professionnels</t>
  </si>
  <si>
    <t>Ressources humaines</t>
  </si>
  <si>
    <t>Promotion/Marketing/Commercialisation</t>
  </si>
  <si>
    <t>Intégration des arts</t>
  </si>
  <si>
    <t>Autres dépenses</t>
  </si>
  <si>
    <t>Ventilation de dépenses</t>
  </si>
  <si>
    <t xml:space="preserve">Objectifs du projet </t>
  </si>
  <si>
    <t>Commentaires :</t>
  </si>
  <si>
    <t xml:space="preserve">Veuillez répondre aux questions suivantes. 
Une réponse négative vous indique que votre organisation est non admissible au programme. </t>
  </si>
  <si>
    <t>Le projet ne doit pas être déjà réalisé ou en cours de réalisation au moment de la date de dépôt de la demande.
Est-ce que la demande respecte cette condition?</t>
  </si>
  <si>
    <t xml:space="preserve">Le demandeur est conforme aux clientèles admissibles (OBL, OBNL, coopérative, entité municipale, communauté ou nation autochtone, regroupement de ces clientèles).
</t>
  </si>
  <si>
    <t>Le promoteur dispose de la mise de fonds minimale requise.</t>
  </si>
  <si>
    <t>Le cumul des aides gouvernementales est respecté.</t>
  </si>
  <si>
    <t>Le projet est déjà réalisé ou en cours de réalisation au moment de la date de dépôt de la demande.</t>
  </si>
  <si>
    <t>La fin du projet est prévue dans un délai maximum de 24 mois.</t>
  </si>
  <si>
    <t>Pour le premier appel de projets, la priorité d’analyse est accordée aux projets :</t>
  </si>
  <si>
    <t xml:space="preserve">Association touristique régionale (ATR)  </t>
  </si>
  <si>
    <t>Instance régionale de développement (MRC/CLD ou autre)</t>
  </si>
  <si>
    <t>Office de tourisme local</t>
  </si>
  <si>
    <t>Autre:</t>
  </si>
  <si>
    <t xml:space="preserve">Administrateur(trice) principal(e) </t>
  </si>
  <si>
    <t>Représentant(e) officiel(le)</t>
  </si>
  <si>
    <t xml:space="preserve">Responsable du projet </t>
  </si>
  <si>
    <t xml:space="preserve">Courriel </t>
  </si>
  <si>
    <t>Le demandeur est une société d’État, un ministère ou un organisme du gouvernement du Québec ou du Canada.</t>
  </si>
  <si>
    <t>Le demandeur est inscrit au Registre des entreprises non admissibles aux contrats publics (RENA).</t>
  </si>
  <si>
    <t>Ministère et organisme gouvernemental</t>
  </si>
  <si>
    <t>Formation du personnel favorisant des pratiques axées sur le développement durable.</t>
  </si>
  <si>
    <t>Tourisme responsable et durable</t>
  </si>
  <si>
    <t>Autres marchés internationaux</t>
  </si>
  <si>
    <t>Commentaires</t>
  </si>
  <si>
    <t>MCC</t>
  </si>
  <si>
    <t>Oui, nous attendons la confirmation</t>
  </si>
  <si>
    <t>Le demandeur est une organisation touristique qui offre un attrait, une activité ou des équipements destinés à une clientèle touristique.</t>
  </si>
  <si>
    <t>Oui, nous sommes assujettis</t>
  </si>
  <si>
    <t>Oui, mais nous ne sommes pas assujettis</t>
  </si>
  <si>
    <t>Découverte de produits locaux ou régionaux</t>
  </si>
  <si>
    <t>Regroupement de ces clientèles</t>
  </si>
  <si>
    <t>*Cochez les énoncés applicables et si disponibles,  joindre les pièces justificatives à votre demande.</t>
  </si>
  <si>
    <t>Autre (précisez dans la section Précisions sur les éléments sélectionnés).</t>
  </si>
  <si>
    <t>Revenu total</t>
  </si>
  <si>
    <t xml:space="preserve">Association touristique sectorielle (ATS) </t>
  </si>
  <si>
    <t>Clientèle hors Qc</t>
  </si>
  <si>
    <t>Documents complémentaires optionnels</t>
  </si>
  <si>
    <t>,</t>
  </si>
  <si>
    <t>Diffusion des informations transmises</t>
  </si>
  <si>
    <t xml:space="preserve">
</t>
  </si>
  <si>
    <t>24.</t>
  </si>
  <si>
    <t>25.</t>
  </si>
  <si>
    <t>26.</t>
  </si>
  <si>
    <t>Volume des touristes</t>
  </si>
  <si>
    <t>Reste du Canada</t>
  </si>
  <si>
    <t>Autres pays</t>
  </si>
  <si>
    <t>Sur une base saisonnière</t>
  </si>
  <si>
    <t xml:space="preserve"> décrivant les obligations du demandeur, les éléments du projet et les documents de reddition de comptes exigés. </t>
  </si>
  <si>
    <t>Les données transmises dans le présent formulaire sont utilisées par le personnel de l’ATR et du ministère du Tourisme et sont conservées dans des banques de données du Ministère à des fins de statistiques, d’évaluation et de consultation ultérieure. Nous vous invitons à nous informer de toute modification aux renseignements que vous nous avez déjà transmis afin de pouvoir mettre à jour ces données.</t>
  </si>
  <si>
    <t>Total Hors Qc</t>
  </si>
  <si>
    <t>01_Îles-de-la-Madeleine</t>
  </si>
  <si>
    <t>02 _Gaspésie</t>
  </si>
  <si>
    <t>03_Bas-Saint-Laurent</t>
  </si>
  <si>
    <t>04_Québec</t>
  </si>
  <si>
    <t>05_Charlevoix</t>
  </si>
  <si>
    <t>06_Chaudières-Appalaches</t>
  </si>
  <si>
    <t>07_Mauricie</t>
  </si>
  <si>
    <t>08_Cantons-de-L’Est</t>
  </si>
  <si>
    <t>09_Montérégie</t>
  </si>
  <si>
    <t>10_Lanaudière</t>
  </si>
  <si>
    <t>11_Laurentides</t>
  </si>
  <si>
    <t>12_Montréal</t>
  </si>
  <si>
    <t>13_Outaouais</t>
  </si>
  <si>
    <t>14_Abitibi-Témiscamingue</t>
  </si>
  <si>
    <t>15_Saguenay-Lac-Saint-Jean</t>
  </si>
  <si>
    <t>16_Manicouagan</t>
  </si>
  <si>
    <t>17_Duplessis</t>
  </si>
  <si>
    <t>18_Baie James</t>
  </si>
  <si>
    <t>19_Laval</t>
  </si>
  <si>
    <t>20_Centre-du-Québec</t>
  </si>
  <si>
    <t>21_Nunavik</t>
  </si>
  <si>
    <t>22_Eeyou Istchee</t>
  </si>
  <si>
    <t>Taux  hors QC de la région touristique</t>
  </si>
  <si>
    <t>(MRC) Abitibi (880)</t>
  </si>
  <si>
    <t>(MRC) Abitibi-Ouest (870)</t>
  </si>
  <si>
    <t>(MRC) Acton (480)</t>
  </si>
  <si>
    <t>(MRC) Administration régionale Kativik (992)</t>
  </si>
  <si>
    <t>(MRC) Antoine-Labelle (790)</t>
  </si>
  <si>
    <t>(MRC) Argenteuil (760)</t>
  </si>
  <si>
    <t>(MRC) Arthabaska (390)</t>
  </si>
  <si>
    <t>(MRC) Avignon (60)</t>
  </si>
  <si>
    <t>(MRC) Beauce-Sartigan (290)</t>
  </si>
  <si>
    <t>(MRC) Beauharnois-Salaberry (700)</t>
  </si>
  <si>
    <t>(MRC) Bécancour (380)</t>
  </si>
  <si>
    <t>(MRC) Bellechasse (190)</t>
  </si>
  <si>
    <t>(MRC) Bonaventure (50)</t>
  </si>
  <si>
    <t>(MRC) Brome-Missisquoi (460)</t>
  </si>
  <si>
    <t>(MRC) Caniapiscau (972)</t>
  </si>
  <si>
    <t>(MRC) Charlevoix (160)</t>
  </si>
  <si>
    <t>(MRC) Charlevoix-Est (150)</t>
  </si>
  <si>
    <t>(MRC) Coaticook (440)</t>
  </si>
  <si>
    <t>(MRC) Deux-Montagnes (720)</t>
  </si>
  <si>
    <t>(MRC) Drummond (490)</t>
  </si>
  <si>
    <t>(MRC) Joliette (610)</t>
  </si>
  <si>
    <t>(MRC) Kamouraska (140)</t>
  </si>
  <si>
    <t>(MRC) La Côte-de-Beaupré (210)</t>
  </si>
  <si>
    <t>(MRC) La Côte-de-Gaspé (30)</t>
  </si>
  <si>
    <t>(MRC) La Haute-Côte-Nord (950)</t>
  </si>
  <si>
    <t>(MRC) La Haute-Gaspésie (40)</t>
  </si>
  <si>
    <t>(MRC) La Haute-Yamaska (470)</t>
  </si>
  <si>
    <t>(MRC) La Jacques-Cartier (220)</t>
  </si>
  <si>
    <t>(MRC) La Matanie (80)</t>
  </si>
  <si>
    <t>(MRC) La Matapédia (70)</t>
  </si>
  <si>
    <t>(MRC) La Mitis (90)</t>
  </si>
  <si>
    <t>(MRC) La Nouvelle-Beauce (260)</t>
  </si>
  <si>
    <t>(MRC) La Rivière-du-Nord (750)</t>
  </si>
  <si>
    <t>(MRC) La Vallée-de-la-Gatineau (830)</t>
  </si>
  <si>
    <t>(MRC) La Vallée-du-Richelieu (570)</t>
  </si>
  <si>
    <t>(MRC) Lac-Saint-Jean-Est (930)</t>
  </si>
  <si>
    <t>(MRC) Le Domaine-du-Roy (910)</t>
  </si>
  <si>
    <t>(MRC) Le Fjord-du-Saguenay (942)</t>
  </si>
  <si>
    <t>(MRC) Le Golfe-du-Saint-Laurent (982)</t>
  </si>
  <si>
    <t>(MRC) Le Granit (300)</t>
  </si>
  <si>
    <t>(MRC) Le Haut-Richelieu (560)</t>
  </si>
  <si>
    <t>(MRC) Le Haut-Saint-François (410)</t>
  </si>
  <si>
    <t>(MRC) Le Haut-Saint-Laurent (690)</t>
  </si>
  <si>
    <t>(MRC) Le Rocher-Percé (20)</t>
  </si>
  <si>
    <t>(MRC) Le Val-Saint-François (420)</t>
  </si>
  <si>
    <t>(MRC) Les Appalaches (310)</t>
  </si>
  <si>
    <t>(MRC) Les Basques (110)</t>
  </si>
  <si>
    <t>(MRC) Les Chenaux (372)</t>
  </si>
  <si>
    <t>(MRC) Les Etchemins (280)</t>
  </si>
  <si>
    <t>(MRC) Les Jardins-de-Napierville (680)</t>
  </si>
  <si>
    <t>(MRC) Les Laurentides (780)</t>
  </si>
  <si>
    <t>(MRC) Les Maskoutains (540)</t>
  </si>
  <si>
    <t>(MRC) Les Moulins (640)</t>
  </si>
  <si>
    <t>(MRC) Les Sources (400)</t>
  </si>
  <si>
    <t>(MRC) Lotbinière (330)</t>
  </si>
  <si>
    <t>(MRC) Manicouagan (960)</t>
  </si>
  <si>
    <t>(MRC) Maria-Chapdelaine (920)</t>
  </si>
  <si>
    <t>(MRC) Maskinongé (510)</t>
  </si>
  <si>
    <t>(MRC) Matawinie (620)</t>
  </si>
  <si>
    <t>(MRC) Mékinac (350)</t>
  </si>
  <si>
    <t>(MRC) Memphrémagog (450)</t>
  </si>
  <si>
    <t>(MRC) Minganie (981)</t>
  </si>
  <si>
    <t>(MRC) Montcalm (630)</t>
  </si>
  <si>
    <t>(MRC) Montmagny (180)</t>
  </si>
  <si>
    <t>(MRC) MRC Mirabel (740)</t>
  </si>
  <si>
    <t>(MRC) Nicolet-Yamaska (500)</t>
  </si>
  <si>
    <t>(MRC) Papineau (800)</t>
  </si>
  <si>
    <t>(MRC) Pierre-De Saurel (530)</t>
  </si>
  <si>
    <t>(MRC) Pontiac (840)</t>
  </si>
  <si>
    <t>(MRC) Portneuf (340)</t>
  </si>
  <si>
    <t>(MRC) Rimouski-Neigette (100)</t>
  </si>
  <si>
    <t>(MRC) Rivière-du-Loup (120)</t>
  </si>
  <si>
    <t>(MRC) Robert-Cliche (270)</t>
  </si>
  <si>
    <t>(MRC) Roussillon (670)</t>
  </si>
  <si>
    <t>(MRC) Rouville (550)</t>
  </si>
  <si>
    <t>(MRC) Sept-Rivières (971)</t>
  </si>
  <si>
    <t>(MRC) Témiscamingue (850)</t>
  </si>
  <si>
    <t>(MRC) Témiscouata (130)</t>
  </si>
  <si>
    <t>(MRC) Thérèse-De Blainville (730)</t>
  </si>
  <si>
    <t>(MRC) Vaudreuil-Soulanges (710)</t>
  </si>
  <si>
    <t>Avant le projet :</t>
  </si>
  <si>
    <t xml:space="preserve">Après le projet : </t>
  </si>
  <si>
    <t>Pour les entreprises de tourisme d’aventure, une confirmation de l’obtention du sceau « Accrédité » ou attesté « Qualité-Sécurité » d’Aventure Écotourisme Québec OU copie d’un échange de courriels prouvant que la démarche visant à l’obtenir a été entreprise.</t>
  </si>
  <si>
    <t>Municipalité :</t>
  </si>
  <si>
    <t>MRC :</t>
  </si>
  <si>
    <t>Si votre organisation est un OBL de plus de 100 employés et que vous obtenez une aide financière de 100 000 $ ou plus, vous engagez-vous à implanter un programme d’accès à l’égalité conforme à la Charte des droits et libertés de la personne?</t>
  </si>
  <si>
    <t>Financement du projet – Analyse</t>
  </si>
  <si>
    <t>Mise de fonds minimale requise?</t>
  </si>
  <si>
    <t xml:space="preserve">Total : </t>
  </si>
  <si>
    <t>Précisions :</t>
  </si>
  <si>
    <t xml:space="preserve">Le projet présente une ou des innovations liées au développement durable : </t>
  </si>
  <si>
    <t>Comment ces données sur la provenance des visiteurs ont-elles été recueillies?</t>
  </si>
  <si>
    <t xml:space="preserve">La clientèle hors Québec projetée est : </t>
  </si>
  <si>
    <t xml:space="preserve">Tendance principale : </t>
  </si>
  <si>
    <t>Tendance secondaire :</t>
  </si>
  <si>
    <t xml:space="preserve">Le projet constitue un apport significatif au développement de cette tendance priorisée dans la région. </t>
  </si>
  <si>
    <t xml:space="preserve">Commentaires : </t>
  </si>
  <si>
    <t>Est-ce qu’il s’agit d’une cote attribuée par Kéroul?</t>
  </si>
  <si>
    <t>J'accepte.</t>
  </si>
  <si>
    <t xml:space="preserve">Instructions : </t>
  </si>
  <si>
    <t>S. O., organisme en démarrage</t>
  </si>
  <si>
    <t>Oui, le ratio d’endettement de l’année prévisionnelle 3 est inférieur à celui de l’année prévisionnelle 1.</t>
  </si>
  <si>
    <t>Non, le ratio d'endettement de l’année prévisionnelle 3 est supérieur à celui de l’année prévisionnelle 1.</t>
  </si>
  <si>
    <t xml:space="preserve">Le projet présente une ou des innovations liées au développement durable : </t>
  </si>
  <si>
    <t>Modèle d'affaires</t>
  </si>
  <si>
    <t>Communauté ou nation autochtone reconnue par l'Assemblée nationale</t>
  </si>
  <si>
    <t>Cantons-de-l'Est</t>
  </si>
  <si>
    <t>Plan d'affaires</t>
  </si>
  <si>
    <t>Performance accrue de la gestion de l'eau</t>
  </si>
  <si>
    <t>Performance accrue de la gestion de l'énergie</t>
  </si>
  <si>
    <t>(MRC) D'Autray (520)</t>
  </si>
  <si>
    <t>Main-d'œuvre spécialisée</t>
  </si>
  <si>
    <t>Baie-D'Urfé</t>
  </si>
  <si>
    <t>(MRC) La Vallée-de-l'Or (890)</t>
  </si>
  <si>
    <t>(MRC) L'Assomption (600)</t>
  </si>
  <si>
    <t>(MRC) L'Érable (320)</t>
  </si>
  <si>
    <t>(MRC) Les Collines-de-l'Outaouais (820)</t>
  </si>
  <si>
    <t>Frais d'ouverture et de démarrage</t>
  </si>
  <si>
    <t>(MRC) Les Pays-d'en-Haut (770)</t>
  </si>
  <si>
    <t>(MRC) L'Île-d'Orléans (200)</t>
  </si>
  <si>
    <t>(MRC) L'Islet (170)</t>
  </si>
  <si>
    <t>(MRC) Marguerite-D'Youville (590)</t>
  </si>
  <si>
    <t>Métabetchouan-Lac-à-la-Croix</t>
  </si>
  <si>
    <t>Saint-Adolphe-d'Howard</t>
  </si>
  <si>
    <t>Saint-Adrien-d'Irlande</t>
  </si>
  <si>
    <t>Saint-Christophe-d'Arthabaska</t>
  </si>
  <si>
    <t>Sainte-Christine-d'Auvergne</t>
  </si>
  <si>
    <t>Sainte-Émélie-de-l'Énergie</t>
  </si>
  <si>
    <t>Sainte-Jeanne-d'Arc</t>
  </si>
  <si>
    <t>Saint-Faustin-Lac-Carré</t>
  </si>
  <si>
    <t>Saint-Lin-Laurentides</t>
  </si>
  <si>
    <t>Saint-Onésime-d'Ixworth</t>
  </si>
  <si>
    <t>Saint-Paul-d'Abbotsford</t>
  </si>
  <si>
    <t>Saint-Roch-de-l'Achigan</t>
  </si>
  <si>
    <t>Saint-Théodore-d'Acton</t>
  </si>
  <si>
    <t>Val-d'Or</t>
  </si>
  <si>
    <t>À l’année</t>
  </si>
  <si>
    <t>Ne s’applique pas</t>
  </si>
  <si>
    <t>Oui, je m’y engage</t>
  </si>
  <si>
    <t>Accès à l’égalité</t>
  </si>
  <si>
    <t>Un programme d’accès est déjà en place</t>
  </si>
  <si>
    <t>Ne s’applique pas, l’organisation n’est pas un OBL et/ou ne demande pas une aide de 100 000 $ ou plus</t>
  </si>
  <si>
    <t>Prêt gouvernemental – Contribution remboursable</t>
  </si>
  <si>
    <t>FPEC – Prog. Financement petite entreprise</t>
  </si>
  <si>
    <t>Prêt – PADAT</t>
  </si>
  <si>
    <t>Garantie de prêt – PADAT</t>
  </si>
  <si>
    <t>Subvention – PADAT</t>
  </si>
  <si>
    <t>Filaction – Fonds Tourisme PME</t>
  </si>
  <si>
    <t>MTO – Autre</t>
  </si>
  <si>
    <t>MTO – PAET (Kéroul)</t>
  </si>
  <si>
    <t>Ayer’s Cliff</t>
  </si>
  <si>
    <t>Campbell’s Bay</t>
  </si>
  <si>
    <t>Contrecœur</t>
  </si>
  <si>
    <t>Gouvernement régional d’Eeyou Istchee Baie-James</t>
  </si>
  <si>
    <t>Kinnear’s Mills</t>
  </si>
  <si>
    <t>La Visitation-de-l’Île-Dupas</t>
  </si>
  <si>
    <t>L’Ancienne-Lorette</t>
  </si>
  <si>
    <t>L’Ange-Gardien</t>
  </si>
  <si>
    <t>L’Anse-Saint-Jean</t>
  </si>
  <si>
    <t>L’Ascension</t>
  </si>
  <si>
    <t>L’Ascension-de-Notre-Seigneur</t>
  </si>
  <si>
    <t>L’Ascension-de-Patapédia</t>
  </si>
  <si>
    <t>L’Assomption</t>
  </si>
  <si>
    <t>L’Avenir</t>
  </si>
  <si>
    <t>L’Épiphanie</t>
  </si>
  <si>
    <t>L’Île-Cadieux</t>
  </si>
  <si>
    <t>L’Île-d'Anticosti</t>
  </si>
  <si>
    <t>L’Île-Dorval</t>
  </si>
  <si>
    <t>L’Île-du-Grand-Calumet</t>
  </si>
  <si>
    <t>L’Île-Perrot</t>
  </si>
  <si>
    <t>L’Isle-aux-Allumettes</t>
  </si>
  <si>
    <t>L’Isle-aux-Coudres</t>
  </si>
  <si>
    <t>L’Islet</t>
  </si>
  <si>
    <t>L’Isle-Verte</t>
  </si>
  <si>
    <t>Notre-Dame-de-l’Île-Perrot</t>
  </si>
  <si>
    <t>Saint-André-d’Argenteuil</t>
  </si>
  <si>
    <t>Saint-Antoine-de-l’Isle-aux-Grues</t>
  </si>
  <si>
    <t>Saint-Damase-de-L’Islet</t>
  </si>
  <si>
    <t>Sainte-Brigide-d’Iberville</t>
  </si>
  <si>
    <t>Sainte-Sophie-d’Halifax</t>
  </si>
  <si>
    <t>Saint-Eugène-d’Argentenay</t>
  </si>
  <si>
    <t>Saint-Félix-d’Otis</t>
  </si>
  <si>
    <t>Saint-François-d’Assise</t>
  </si>
  <si>
    <t>Saint-François-de-l’Île-d'Orléans</t>
  </si>
  <si>
    <t>Saint-Jean-de-l’Île-d'Orléans</t>
  </si>
  <si>
    <t>Saint-Laurent-de-l’Île-d’Orléans</t>
  </si>
  <si>
    <t>Saint-Léonard-d’Aston</t>
  </si>
  <si>
    <t>Saint-Nazaire-d’Acton</t>
  </si>
  <si>
    <t>Saint-Mathieu-d’Harricana</t>
  </si>
  <si>
    <t>Saint-Norbert-d’Arthabaska</t>
  </si>
  <si>
    <t>Saint-Paul-de-l’Île-aux-Noix</t>
  </si>
  <si>
    <t>Saint-Pierre-de-l’Île-d’Orléans</t>
  </si>
  <si>
    <t>Gaspésie–Îles-de-la-Madeleine</t>
  </si>
  <si>
    <t>Activités d’adrénaline</t>
  </si>
  <si>
    <t>Congrès et réunions d’affaires</t>
  </si>
  <si>
    <t>Développe et enrichit l’offre d'une route ou d’un circuit maritime ou terrestre qui met en valeur le potentiel touristique du Saint-Laurent</t>
  </si>
  <si>
    <t>Diversifie l’offre touristique d’une route, d’un itinéraire ou d'un circuit mettant en valeur ces produits</t>
  </si>
  <si>
    <t>Expédition d’aventure</t>
  </si>
  <si>
    <t>Recherche d’authenticité</t>
  </si>
  <si>
    <t>Participation de la communauté locale à l’expérience</t>
  </si>
  <si>
    <t>Réduction des nuisances et de l’empreinte environnementale locale</t>
  </si>
  <si>
    <t>Frais d’administration</t>
  </si>
  <si>
    <t>États financiers prévisionnels sur trois (3) ans de l’organisation à la suite de la réalisation du projet.</t>
  </si>
  <si>
    <t>L’organisation a bénéficié ou bénéficie de l’accompagnement d’un expert ou d’un partenaire dans sa démarche de développement durable.</t>
  </si>
  <si>
    <t xml:space="preserve">Le projet est-il admissible? </t>
  </si>
  <si>
    <t>Votre organisation est-elle légalement constituée en vertu des lois du gouvernement du Québec ou du gouvernement du Canada, et fait-elle affaire au Québec?</t>
  </si>
  <si>
    <t xml:space="preserve">Votre organisation a-t-elle respecté, le cas échéant, ses engagements envers l’ATR, le ministère du Tourisme ou tout autre partenaire du programme lors de l’attribution d’une précédente subvention? </t>
  </si>
  <si>
    <t xml:space="preserve">Si vous opérez un établissement d’hébergement touristique, respectez-vous les lois et règlements en vigueur concernant ce type d’établissement et détenez-vous un numéro d’enregistrement? </t>
  </si>
  <si>
    <t>Si votre organisation œuvre dans le secteur du tourisme de nature et d’aventure, a-t-elle obtenu le sceau « accrédité ou attesté Qualité-sécurité » d’Aventure Écotourisme Québec, ou a-t-elle amorcé une démarche pour l’obtenir ou s’engage-t-elle à entreprendre une telle démarche?</t>
  </si>
  <si>
    <t>Avez-vous pris connaissance de la règle d’adjudication des contrats pour les projets subventionnés et vous engagez-vous à procéder par appel d’offres public pour l’adjudication de contrat de construction de 100 000 $ et plus?</t>
  </si>
  <si>
    <t>Avez-vous vérifié si vous êtes assujetti à la Politique d’intégration des arts à l’architecture (s’applique aux projets de construction de 150 000 $ et plus)?</t>
  </si>
  <si>
    <t>Si votre organisme est un OBL de plus de 100 employés et que vous obtenez une aide financière de 100 000 $ ou plus, vous engagez-vous à implanter un programme d’accès à l’égalité conforme à la Charte des droits et libertés de la personne?</t>
  </si>
  <si>
    <r>
      <t xml:space="preserve">EPRTNT </t>
    </r>
    <r>
      <rPr>
        <sz val="18"/>
        <color theme="3"/>
        <rFont val="Calibri Light (En-têtes)"/>
      </rPr>
      <t>–</t>
    </r>
    <r>
      <rPr>
        <sz val="18"/>
        <color theme="3"/>
        <rFont val="Calibri Light"/>
        <family val="2"/>
        <scheme val="major"/>
      </rPr>
      <t xml:space="preserve"> Attraits, Activités et Équipements</t>
    </r>
  </si>
  <si>
    <r>
      <t xml:space="preserve">Admissibilité du demandeur </t>
    </r>
    <r>
      <rPr>
        <b/>
        <sz val="15"/>
        <color theme="3"/>
        <rFont val="Calibri (Corps)"/>
      </rPr>
      <t>–</t>
    </r>
    <r>
      <rPr>
        <b/>
        <sz val="15"/>
        <color theme="3"/>
        <rFont val="Calibri"/>
        <family val="2"/>
        <scheme val="minor"/>
      </rPr>
      <t xml:space="preserve"> Autoévaluation</t>
    </r>
  </si>
  <si>
    <t>Critères d’admissibilité – catégorie Attraits, activités et équipements</t>
  </si>
  <si>
    <t>Admissibilité du projet – Autoévaluation</t>
  </si>
  <si>
    <t>Le projet répond-il au premier objectif du programme?
1. Stimuler l’économie des régions par : 
– le développement d’une offre touristique attrayante et distinctive;
– la mise en valeur d’une offre touristique innovante;
– le développement de nouveaux créneaux pour les entreprises touristiques.</t>
  </si>
  <si>
    <t>Le projet répond-il au deuxième objectif du programme?
2. Favoriser le développement d’une offre touristique responsable et durable par : 
– l’adoption de pratiques en matière de responsabilités sociales des entreprises touristiques;
– l’intégration de solutions innovantes respectueuses de l’environnement.</t>
  </si>
  <si>
    <r>
      <t xml:space="preserve">Les projets suivants sont </t>
    </r>
    <r>
      <rPr>
        <b/>
        <sz val="11"/>
        <rFont val="Calibri"/>
        <family val="2"/>
        <scheme val="minor"/>
      </rPr>
      <t>non admissibles</t>
    </r>
    <r>
      <rPr>
        <sz val="11"/>
        <rFont val="Calibri"/>
        <family val="2"/>
        <scheme val="minor"/>
      </rPr>
      <t xml:space="preserve"> au programme : 
– Une copropriété hôtelière (« condotel »);
– Un gîte touristique;
– Une piste cyclable, un sentier de motoneige, un terrain de golf ou la réfection d’un quai;
– La restauration et le commerce de détail;    
– L’accueil et la signalisation touristique;
– La formation;
– Le secteur des jeux de hasard, ou liés à la vente et à la consommation d’alcool.    
Le projet est-il exclu des secteurs non admissibles au programme?    </t>
    </r>
  </si>
  <si>
    <t xml:space="preserve">Le projet présente-t-il la mise de fonds minimale requise? </t>
  </si>
  <si>
    <t xml:space="preserve">Le cumul des aides gouvernementales demandées est-il respecté?
</t>
  </si>
  <si>
    <t>Le projet ne peut pas être constitué d’une majorité de coûts liés à la mise à niveau, l’entretien ou le remplacement des infrastructures ou équipements existants. 
Est-ce que la demande respecte cette condition?</t>
  </si>
  <si>
    <t xml:space="preserve">Le projet se terminera-t-il dans un délai de 24 mois suivant la lettre d’annonce de l’aide financière? </t>
  </si>
  <si>
    <t>Disposez-vous des documents exigés pour le dépôt de la demande ?</t>
  </si>
  <si>
    <t>Plan d’affaires complet du projet, incluant la liste des autorisations, attestations, certificats ou permis à obtenir en lien avec le projet.</t>
  </si>
  <si>
    <t>Résolution du conseil d’administration (ou l’équivalent) mandatant le signataire de la demande d’aide financière à ce programme et tout document pertinent à la demande.</t>
  </si>
  <si>
    <t>Courriel du ministère de la Culture et des Communications indiquant si le projet est assujetti à la Politique d’intégration des arts à l’architecture et à l’environnement des bâtiments et des sites gouvernementaux et publics.</t>
  </si>
  <si>
    <t>Confirmation des partenaires financiers, si disponible.</t>
  </si>
  <si>
    <t>Si applicable, un certificat ou une certification autochtone permettant de reconnaître le statut autochtone de l’OBL, de l’OBNL ou de la coopérative (cela permet de déterminer le taux d’aide).</t>
  </si>
  <si>
    <t>Lettre(s) d’appui
Stratégie marketing
Étude(s) (ex. : de faisabilité, de marché, sur les retombées économiques, pour un diagnostic d’entreprise, etc.)
Politique, plan stratégique ou plan d’action en développement durable
Politique, plan stratégique ou plan d’action lié à la gestion des ressources humaines</t>
  </si>
  <si>
    <t xml:space="preserve">Dès l’année suivant la fin des travaux, et ce, pour une durée de cinq (5) ans : remettre annuellement au ministère du Tourisme une fiche de retombées touristiques. </t>
  </si>
  <si>
    <t>Vous engagez-vous à produire les documents exigés pour la reddition de compte?</t>
  </si>
  <si>
    <t>EPRTNT – Attraits, Activités et Équipements</t>
  </si>
  <si>
    <t>Nom de l’organisation</t>
  </si>
  <si>
    <t>Courriel de l’organisation</t>
  </si>
  <si>
    <t>Si oui, le demandeur est non admissible à l’EPRTNT.</t>
  </si>
  <si>
    <t>Le demandeur est répertorié non conforme au processus de francisation de l’Office québécois de la langue française.</t>
  </si>
  <si>
    <t>No TPS</t>
  </si>
  <si>
    <t>No TVQ</t>
  </si>
  <si>
    <t>Le demandeur est légalement constitué en vertu des lois du gouvernement du Québec ou du gouvernement du Canada, et fait affaire au Québec.</t>
  </si>
  <si>
    <t>Le numéro d’entreprise (NEQ) est en vigueur.</t>
  </si>
  <si>
    <t>Fin d'année financière</t>
  </si>
  <si>
    <t>Le demandeur a respecté, le cas échéant, ses engagements envers l’ATR, le MTO et les partenaires du programme lors de l’attribution d’une précédente subvention.</t>
  </si>
  <si>
    <t xml:space="preserve">Regroupement de demandeurs, précisez ici : </t>
  </si>
  <si>
    <t>Si le demandeur opère un établissement d’hébergement touristique, il respecte les lois et règlements en vigueur concernant le type d’établissement et il détient un numéro d’enregistrement valide.</t>
  </si>
  <si>
    <t xml:space="preserve">Numéro d’enregistrement validé : </t>
  </si>
  <si>
    <t>Si le demandeur exploite une entreprise dans le secteur du tourisme de nature et d’aventure il est accrédité ou attesté « Qualité-sécurité » par Aventure Écotourisme Québec, ou en voie de l’être.</t>
  </si>
  <si>
    <t xml:space="preserve">Le demandeur est-il inscrit au Registre de lobbyistes? 
</t>
  </si>
  <si>
    <t>Cette réponse n’affecte pas l’admissibilité du demandeur.</t>
  </si>
  <si>
    <t>Portrait de l’organisation</t>
  </si>
  <si>
    <t>Commentaires et précisions sur l’organisation</t>
  </si>
  <si>
    <t>Période d’ouverture annuelle</t>
  </si>
  <si>
    <t>Historique de l’organisation</t>
  </si>
  <si>
    <t>Est-ce que votre organisation offre des activités de tourisme de nature et d’aventure?</t>
  </si>
  <si>
    <t>Si oui, l'organisme est-il accrédité ou attesté « Qualité et Sécurité » par Aventure Écotourisme Québec?</t>
  </si>
  <si>
    <t>Date de création de l’entreprise</t>
  </si>
  <si>
    <t>L’organisation a-t-elle plus de 100 employés?</t>
  </si>
  <si>
    <t>Est-ce que votre organisme offre des services d’hébergement?</t>
  </si>
  <si>
    <t>no d'enregistrement</t>
  </si>
  <si>
    <t xml:space="preserve">Mission de l’organisation </t>
  </si>
  <si>
    <t>Nombre de mois/années en activité</t>
  </si>
  <si>
    <t>ET (s’il y a lieu)</t>
  </si>
  <si>
    <t>L'organisation est-elle admissible à l'EPRTNT?</t>
  </si>
  <si>
    <t>EPRTNT – ANALYSE</t>
  </si>
  <si>
    <t>Admissibilité – Date de réalisation du projet</t>
  </si>
  <si>
    <t>Règles gouvernementales d’attribution</t>
  </si>
  <si>
    <t xml:space="preserve">Priorisation des dossiers – EXEMPLE </t>
  </si>
  <si>
    <t xml:space="preserve">Commentaires et notes sur le projet : </t>
  </si>
  <si>
    <r>
      <t xml:space="preserve">Adresse du PROJET                  </t>
    </r>
    <r>
      <rPr>
        <sz val="10"/>
        <color theme="3"/>
        <rFont val="Calibri"/>
        <family val="2"/>
        <scheme val="minor"/>
      </rPr>
      <t>Si différente de l’adresse de l’organisme</t>
    </r>
  </si>
  <si>
    <r>
      <t>Admissibilité des éléments financiers (Consulter l'onglet Montage financier)</t>
    </r>
    <r>
      <rPr>
        <b/>
        <sz val="10"/>
        <color theme="3"/>
        <rFont val="Calibri"/>
        <family val="2"/>
        <scheme val="minor"/>
      </rPr>
      <t xml:space="preserve">      </t>
    </r>
    <r>
      <rPr>
        <b/>
        <sz val="8"/>
        <color theme="3"/>
        <rFont val="Calibri"/>
        <family val="2"/>
        <scheme val="minor"/>
      </rPr>
      <t xml:space="preserve">   
 *** Évaluation préliminaire  à revérifier à l'analyse selon les coûts admissibles du projet.</t>
    </r>
  </si>
  <si>
    <t>Titre du projet :</t>
  </si>
  <si>
    <t>Description du projet :</t>
  </si>
  <si>
    <t>Principal produit ou service touristique ciblé par le projet :</t>
  </si>
  <si>
    <t>Autre, précisez :</t>
  </si>
  <si>
    <t>Le projet correspond-il à la définition des projets admissibles des deux catégorie ci-dessous?
– Les projets de construction, d’agrandissement ou d’amélioration d’une infrastructure touristique;
– Les projets de consolidation, d’implantation, d’expansion ou de modernisation d’un attrait, d’un équipement, d’une activité ou de services touristiques.</t>
  </si>
  <si>
    <t xml:space="preserve">Le projet est-il exclu des secteurs non admissibles au programme?
– Une copropriété hôtelière (« condotel »);
– Un gîte touristique;
– Une piste cyclable, un sentier de motoneige, un terrain de golf ou la réfection d’un quai;
– La restauration et le commerce de détail;    
– L’accueil et la signalisation touristique;
– La formation;
– Le secteur des jeux de hasard, ou liés à la vente et à la consommation d'alcool.              </t>
  </si>
  <si>
    <t>Code postal :</t>
  </si>
  <si>
    <t>Adresse :</t>
  </si>
  <si>
    <t>Région touristique :</t>
  </si>
  <si>
    <t>Région administrative :</t>
  </si>
  <si>
    <t>Circonscription électorale :</t>
  </si>
  <si>
    <t xml:space="preserve">Date de début du projet : </t>
  </si>
  <si>
    <t>Date prévue de fin du projet :</t>
  </si>
  <si>
    <t xml:space="preserve">Le projet présente une majorité de coûts liés à la mise à niveau, l’entretien ou le remplacement des infrastructures ou équipements existants. </t>
  </si>
  <si>
    <t>Avez-vous pris connaissance de la règle d’adjudication des contrats pour les projets subventionnés et vous engagez-vous à procéder par appel d’offres public pour l’adjudication de contrat de construction de 100 000 $ et plus?</t>
  </si>
  <si>
    <t>Avez-vous soumis votre projet au ministère de la Culture et des Communications afin de savoir s’il est assujetti ou non à la Politique d’intégration des arts à l’architecture et à l’environnement des bâtiments et des sites gouvernementaux et publics?</t>
  </si>
  <si>
    <t>Le promoteur a pris connaissance des règles d’adjudication de contrats pour les projets subventionnés et il s'est engagé à les respecter.</t>
  </si>
  <si>
    <t>Le promoteur est assujetti à la Politique d’intégration des arts à l’architecture et a transmis l’information requise avec sa demande.</t>
  </si>
  <si>
    <t>Le promoteur est un OBL de plus de 100 employés et s’il obtient une aide financière de 100 000 $ ou plus, il s’engage à implanter un programme d’accès à l’égalité conforme à la Charte des droits et libertés de la personne.</t>
  </si>
  <si>
    <t xml:space="preserve">Si une aide financière est consentie au projet, les documents suivants seront requis pour obtenir le premier versement : </t>
  </si>
  <si>
    <t>J’ai pris connaissance de ces exigences et notre organisation s’engage à les respecter si une aide financière nous est accordée.</t>
  </si>
  <si>
    <t xml:space="preserve">Le promoteur a transmis l’ensemble des documents obligatoires : </t>
  </si>
  <si>
    <t>Preuve confirmant l’obtention du sceau « Accrédité » ou attesté « Qualité-Sécurité » d’Aventure Écotourisme Québec OU copie d’un échange de courriels prouvant que la démarche visant à l’obtenir a été entreprise.</t>
  </si>
  <si>
    <t>Le promoteur a pris connaissance des documents requis lors de la reddition de compte et, s’il obtient une aide financière, il s'engage à les transmettre.</t>
  </si>
  <si>
    <r>
      <t xml:space="preserve">Le projet bénéficie d’une </t>
    </r>
    <r>
      <rPr>
        <b/>
        <sz val="11"/>
        <rFont val="Calibri"/>
        <family val="2"/>
        <scheme val="minor"/>
      </rPr>
      <t>subvention</t>
    </r>
    <r>
      <rPr>
        <sz val="11"/>
        <rFont val="Calibri"/>
        <family val="2"/>
        <scheme val="minor"/>
      </rPr>
      <t xml:space="preserve"> dans le cadre du PARIT ou du PADAT.</t>
    </r>
  </si>
  <si>
    <t>Montage financier – Coûts du projet</t>
  </si>
  <si>
    <t xml:space="preserve">Montage financier – Analyse </t>
  </si>
  <si>
    <t>Montage financier – Financement du projet</t>
  </si>
  <si>
    <t>Compléments d’information</t>
  </si>
  <si>
    <t>Respect des règles d’attribution du programme</t>
  </si>
  <si>
    <t xml:space="preserve"> Note d’analyse (préciser les coûts NA)</t>
  </si>
  <si>
    <t>EPRTNT – ANALYSE ATR</t>
  </si>
  <si>
    <t>Politique d’intégration des arts à l’architecture</t>
  </si>
  <si>
    <t>Précisions 
(ex. : programme)</t>
  </si>
  <si>
    <t>Type d’aide</t>
  </si>
  <si>
    <t xml:space="preserve">Pourcentage maximal d’aide  </t>
  </si>
  <si>
    <t xml:space="preserve">Coût total du projet : </t>
  </si>
  <si>
    <t xml:space="preserve">Coût total admissible du projet : </t>
  </si>
  <si>
    <t xml:space="preserve">Total du financement : </t>
  </si>
  <si>
    <t xml:space="preserve">Aide demandée à l’EPRNT : </t>
  </si>
  <si>
    <t>Pourcentage des coûts admissibles de l’EPRTNT :</t>
  </si>
  <si>
    <t xml:space="preserve">La demande respecte les règles d’attribution du programme </t>
  </si>
  <si>
    <t>Si la réponse est négative le projet est inadmissible.</t>
  </si>
  <si>
    <t xml:space="preserve">Total des coûts de consctruction, d’infrastructures et d’aménagements : </t>
  </si>
  <si>
    <t>Si la réponse est supérieure à 100 000 $, s’assurer que le promoteur s’est officiellement engagé à procéder à un appel d'offres public.</t>
  </si>
  <si>
    <t>Cumul des aides gouvernementales :</t>
  </si>
  <si>
    <t xml:space="preserve">La demande respecte le cumul d'aide maximal : </t>
  </si>
  <si>
    <t xml:space="preserve">Pertinence du projet – Objectifs du projet </t>
  </si>
  <si>
    <t xml:space="preserve">Innovation – Analyse </t>
  </si>
  <si>
    <t>Quel est le principal objectif visé (ou quels sont les principaux objectifs visés) par votre organisation dans la réalisation du projet?</t>
  </si>
  <si>
    <t xml:space="preserve">Le projet s’inscrit-il dans les priorités régionales de développement touristique? </t>
  </si>
  <si>
    <t xml:space="preserve">Laquelle ou lesquelles? Précisez pourquoi : </t>
  </si>
  <si>
    <t>Le projet présenté s’inscrit-il dans la mission de l’organisation présentée à l’onglet précédent?</t>
  </si>
  <si>
    <t xml:space="preserve">Avez-vous profité des services offerts par l’une des organisations suivantes pour l’élaboration du projet?  </t>
  </si>
  <si>
    <t>Si le projet présente une dimension « interprétation autochtone », est-ce que l’organisation est accompagnée par Tourisme autochtone Québec?</t>
  </si>
  <si>
    <t xml:space="preserve">Le projet permettra-t-il de diversifier l’offre touristique existante dans la région? </t>
  </si>
  <si>
    <t>Le projet permettra-t-il de prolonger la visite et de générer des nuitées?</t>
  </si>
  <si>
    <r>
      <t>Le projet permettra-t-il de prolonger la saison touristique dans la région? 
*</t>
    </r>
    <r>
      <rPr>
        <i/>
        <sz val="11"/>
        <rFont val="Calibri"/>
        <family val="2"/>
        <scheme val="minor"/>
      </rPr>
      <t>Voir l’onglet « Demandeur période d'ouverture avant et après projet ».</t>
    </r>
  </si>
  <si>
    <t xml:space="preserve">Le projet a-t-il été élaboré avec le soutien d’une ATR, d’une ATS ou d’une autre organisation? </t>
  </si>
  <si>
    <t>Nommez les organisations :</t>
  </si>
  <si>
    <t>Précisez les services reçus :</t>
  </si>
  <si>
    <t xml:space="preserve">À quelle échelle le projet se démarquera-t-il de la concurrence et des offres existantes? </t>
  </si>
  <si>
    <t>Dans le secteur d’activité du projet</t>
  </si>
  <si>
    <t xml:space="preserve">Commentaires et précisions :  </t>
  </si>
  <si>
    <t>Le projet sera-t-il innovant dans une ou plusieurs des catégories suivantes?</t>
  </si>
  <si>
    <t xml:space="preserve">Le projet ne présente aucune composante innovante : </t>
  </si>
  <si>
    <t xml:space="preserve">L’ATR considère que le projet comporte une ou des composantes innovantes qui ont un effet direct sur : </t>
  </si>
  <si>
    <t>l’organisation</t>
  </si>
  <si>
    <t>Autre type d’innovation (précisez) :</t>
  </si>
  <si>
    <t>le visiteur</t>
  </si>
  <si>
    <t xml:space="preserve">les entreprises touristiques </t>
  </si>
  <si>
    <t xml:space="preserve">L’innovation proposée par l’entreprise correspond aux situations listées ci-dessous : </t>
  </si>
  <si>
    <r>
      <rPr>
        <b/>
        <sz val="11"/>
        <rFont val="Calibri"/>
        <family val="2"/>
        <scheme val="minor"/>
      </rPr>
      <t>Pour chacune des catégories sélectionnées</t>
    </r>
    <r>
      <rPr>
        <sz val="11"/>
        <rFont val="Calibri"/>
        <family val="2"/>
        <scheme val="minor"/>
      </rPr>
      <t xml:space="preserve">, veuillez décrire l’innovation et démontrer la présence d’un avantage déterminant par rapport aux solutions existantes sur le marché ou au secteur d’activité. </t>
    </r>
  </si>
  <si>
    <t>Le projet présente une ou des innovations (en développement durable ou autre) qui seront développées en collaboration avec d’autres organisations.</t>
  </si>
  <si>
    <t>Le projet présente une ou des innovations (en développement durable ou autre) qui  pourront être partagées ou être mises à profit pour bénéficier à d’autres organisations.</t>
  </si>
  <si>
    <t xml:space="preserve">L’une de ces innovations sera-t-elle développée en collaboration avec d’autres organisations touristiques dans la région (qui en bénéficieront aussi)? </t>
  </si>
  <si>
    <t xml:space="preserve">Si oui, laquelle : </t>
  </si>
  <si>
    <t xml:space="preserve">L’une de ces innovations pourra-t-elle être partagée ou être mise à profit pour bénéficier à d’autres organisations touristiques? </t>
  </si>
  <si>
    <t xml:space="preserve">Si oui, quels types d’organisations? </t>
  </si>
  <si>
    <t>Comment sera-t-elle partagée?</t>
  </si>
  <si>
    <t>Taux de la région touristique de XYZ</t>
  </si>
  <si>
    <t>Retombées du projet – Emploi</t>
  </si>
  <si>
    <t xml:space="preserve">Pour les deux dernières années complètes d’activité, indiquez le nombre de personnes qui travaillaient au sein de l’organisation : </t>
  </si>
  <si>
    <t>Le projet permet le maintien ou la création d’emplois de qualité.</t>
  </si>
  <si>
    <t>Nbre à temps complet 
(30 h et plus/semaine)</t>
  </si>
  <si>
    <t>Nbre à temps partiel 
(moins de 30 h/semaine)</t>
  </si>
  <si>
    <t>L’organisation a adopté des pratiques de gestion des ressources humaines socialement responsables.</t>
  </si>
  <si>
    <t xml:space="preserve">Ces pratiques de gestion des ressources humaines socialement responsables sont appuyées par une ou des pièces justificatives. </t>
  </si>
  <si>
    <t xml:space="preserve">Pour les deux années qui suivront la fin du projet, indiquez le nombre de personnes qui travailleront au sein de l’organisation : </t>
  </si>
  <si>
    <r>
      <t xml:space="preserve">L’organisation a-t-elle adopté des pratiques de gestion des ressources humaines socialement responsables? 
</t>
    </r>
    <r>
      <rPr>
        <sz val="11"/>
        <rFont val="Calibri"/>
        <family val="2"/>
        <scheme val="minor"/>
      </rPr>
      <t xml:space="preserve">
**Cochez les énoncés applicables et joignez à votre demande d’aide financière les documents (si disponibles) qui témoignent de l’engagement de l’organisation dans une telle démarche. </t>
    </r>
  </si>
  <si>
    <t>L’organisation a mis en place un processus visant le perfectionnement et la progression des employés dans l'entreprise.</t>
  </si>
  <si>
    <t>L’organisation participe à un programme d’intégration à l’emploi (ex. : personne à mobilité réduite, personnes immigrantes, etc.).</t>
  </si>
  <si>
    <t>L’organisation propose des conditions de travail qui favorisent la conciliation travail-famille (ex. : soutien concret au télétravail).</t>
  </si>
  <si>
    <t>L’organisation a adopté une politique d’égalité entre les sexes.</t>
  </si>
  <si>
    <t>L’organisation dispose d’une politique salariale et d’avantages sociaux concurrentiels.</t>
  </si>
  <si>
    <t>L’organisation dispose d’un plan d’attraction et de rétention de la main-d’œuvre.</t>
  </si>
  <si>
    <t xml:space="preserve">Autre (précisez) : </t>
  </si>
  <si>
    <t>Retombées du projet – Achalandage</t>
  </si>
  <si>
    <t>Retombées du projet – Achalandage – Analyse</t>
  </si>
  <si>
    <t>Pour les deux dernières années complètes d’activité, indiquez le nombre de visiteurs selon leur provenance.</t>
  </si>
  <si>
    <t>Le projet s’adresse à une clientèle (provenance des visiteurs) ciblée par les démarches de promotion touristique de l’ATR.</t>
  </si>
  <si>
    <t>Le plan marketing de l’organisme cible les marchés et les clientèles mentionnés dans le formulaire du demandeur.</t>
  </si>
  <si>
    <t>L’organisation a réalisé une planification marketing ou une étude de marché en lien avec son projet.</t>
  </si>
  <si>
    <t>L’organisation travaille en collaboration avec un ou des acteurs de développement touristique dans ses actions de marketing.</t>
  </si>
  <si>
    <t>L’achalandage projeté est appuyé par des actions de promotion ciblant les marchés visés.</t>
  </si>
  <si>
    <t>L’achalandage projeté est réaliste et respecte la capacité d’accueil de l’organisation pour assurer la qualité de l’expérience touristique du visiteur.</t>
  </si>
  <si>
    <t>Année 2 : Pourcentage de la clientèle hors Québec</t>
  </si>
  <si>
    <t xml:space="preserve">Pour les deux années qui suivront la fin du projet, indiquez le nombre de visiteurs selon leur provenance. </t>
  </si>
  <si>
    <t xml:space="preserve">Expliquez vos projections et les moyens utilisés (si ces documents sont disponibles, joindre aussi votre stratégie marketing et/ou votre étude de marché, ou préciser la section de votre plan d’affaires en lien avec la question) : </t>
  </si>
  <si>
    <t>Quelles sont les principales clientèles visées par le projet?</t>
  </si>
  <si>
    <t xml:space="preserve">Au besoin, précisez : </t>
  </si>
  <si>
    <t xml:space="preserve">L’organisation réalise-t-elle des actions de promotion collective avec : </t>
  </si>
  <si>
    <t xml:space="preserve">une association touristique régionale (ATR)? Précisez : </t>
  </si>
  <si>
    <t xml:space="preserve">une association touristique sectorielle (ATS)? Précisez : </t>
  </si>
  <si>
    <t>l’Alliance de l'industrie touristique du Québec?</t>
  </si>
  <si>
    <t xml:space="preserve">d’autres partenaires touristiques? Précisez : </t>
  </si>
  <si>
    <t>aucune action collective?</t>
  </si>
  <si>
    <t xml:space="preserve">Précisez la nature de ces actions et/ou joindre un document détaillant les actions de promotion collectives relatives au projet. </t>
  </si>
  <si>
    <t>Nouvelles tendances – Analyse</t>
  </si>
  <si>
    <t>Le projet s’inscrit-il dans une nouvelle tendance touristique?  Si oui, indiquer la principale tendance dans laquelle s’inscrit le projet et, s’il y a lieu, la tendance secondaire.</t>
  </si>
  <si>
    <t xml:space="preserve">Le projet s’inscrit dans les tendances en tourisme identifiées par l’organisation : </t>
  </si>
  <si>
    <t>Tendance principale :</t>
  </si>
  <si>
    <t>Tendance secondaire :</t>
  </si>
  <si>
    <r>
      <rPr>
        <b/>
        <sz val="11"/>
        <rFont val="Calibri"/>
        <family val="2"/>
        <scheme val="minor"/>
      </rPr>
      <t>Pour chacune des catégories sélectionnées</t>
    </r>
    <r>
      <rPr>
        <sz val="11"/>
        <rFont val="Calibri"/>
        <family val="2"/>
        <scheme val="minor"/>
      </rPr>
      <t xml:space="preserve">, veuillez préciser en quoi le projet s’inscrit dans cette nouvelle tendance.  </t>
    </r>
  </si>
  <si>
    <t>Le projet s’inscrit dans une tendance en tourisme priorisée par la région.</t>
  </si>
  <si>
    <t xml:space="preserve">Est-ce que l’organisation s’est engagée dans une démarche structurée de développement durable? </t>
  </si>
  <si>
    <t>L’organisation est engagée dans une démarche structurée de développement durable.</t>
  </si>
  <si>
    <t xml:space="preserve">*Cochez les énoncés applicables et joindre les documents qui témoignent de l’engagement de l’organisation dans une telle démarche, si disponibles. </t>
  </si>
  <si>
    <t>L’organisation a mis en place des outils qui lui permettront de mesurer ses engagements ou objectifs en développement durable.</t>
  </si>
  <si>
    <t>L’organisation a mis en place une ou des démarches concrètes pour obtenir l’appui et la participation d’acteurs locaux et régionaux.</t>
  </si>
  <si>
    <t>L’organisation démontre qu’elle bénéficie de l’appui et la participation d’acteurs locaux et régionaux dans la réalisation de son projet.</t>
  </si>
  <si>
    <t>L’organisation privilégie l’économie locale.</t>
  </si>
  <si>
    <t xml:space="preserve">L’organisation a mis en place une ou des mesures visant la diminution des conséquences environnementales de son projet (mesure écoresponsable). </t>
  </si>
  <si>
    <r>
      <t xml:space="preserve">Accompagnement par un expert et/ou par un partenaire du réseau (ex. : ATR, ATS). Veuillez indiquer le nom de l’expert et/ou du partenaire fournissant cet accompagnement dans la section </t>
    </r>
    <r>
      <rPr>
        <i/>
        <sz val="11"/>
        <rFont val="Calibri"/>
        <family val="2"/>
        <scheme val="minor"/>
      </rPr>
      <t>Précisions sur les éléments sélectionnés</t>
    </r>
    <r>
      <rPr>
        <sz val="11"/>
        <rFont val="Calibri"/>
        <family val="2"/>
        <scheme val="minor"/>
      </rPr>
      <t xml:space="preserve">. </t>
    </r>
  </si>
  <si>
    <t>Reddition de comptes transparente sur ses engagements en développement durable (ex. : bilan des mesures implantées et des résultats obtenus).</t>
  </si>
  <si>
    <t xml:space="preserve">Précisions sur les éléments sélectionnés : </t>
  </si>
  <si>
    <t xml:space="preserve">Est-ce que le projet met en place une ou des mesures favorisant : </t>
  </si>
  <si>
    <t xml:space="preserve">une gestion écoresponsable des ressources (ex. : matières premières, matières résiduelles, énergie, eau, etc.)? </t>
  </si>
  <si>
    <t xml:space="preserve">la mobilité durable, comme le transport actif (ex. : marche, vélo, etc.), le transport collectif (ex. : covoiturage, autobus, etc.) ou électrique (ex. : bornes de recharge, etc.)? </t>
  </si>
  <si>
    <t>l’adaptation aux changements climatiques?</t>
  </si>
  <si>
    <t xml:space="preserve">la préservation et la mise en valeur de l’environnement naturel et de la biodiversité? </t>
  </si>
  <si>
    <t>d’autres composantes écoresponsables? (Précisez dans la section Précisions sur les éléments sélectionnés.)</t>
  </si>
  <si>
    <t>aucune mesure écoresponsable?</t>
  </si>
  <si>
    <t xml:space="preserve">Le projet privilégie-t-il l’économie locale? Le projet : </t>
  </si>
  <si>
    <t>*Cochez les énoncés applicables et joindre les pièces justificatives à votre demande, si disponibles.</t>
  </si>
  <si>
    <t>favorise l’approvisionnement local auprès de producteurs et fournisseurs locaux ou régionaux;</t>
  </si>
  <si>
    <t>met en valeur des savoir-faire ou les produits locaux et régionaux;</t>
  </si>
  <si>
    <t>valorise la préservation et la mise en valeur du patrimoine culturel;</t>
  </si>
  <si>
    <t>valorise d’autres aspects (précisez);</t>
  </si>
  <si>
    <t>ne compte aucun aspect lié à l'économie locale.</t>
  </si>
  <si>
    <t>Le projet bénéficie-t-il de l’appui et de la participation d’acteurs locaux et régionaux?</t>
  </si>
  <si>
    <t>Le projet suscite la collaboration, la concertation ou les partenariats avec des acteurs locaux ou régionaux, au-delà de l’approvisionnement en produits ou services.</t>
  </si>
  <si>
    <t>Le projet est une composante d’une stratégie ou d’un plan de développement régional.</t>
  </si>
  <si>
    <t>Le projet a reçu l’appui concret d’acteurs locaux et régionaux.</t>
  </si>
  <si>
    <t>Le projet ne bénéficie ni de l’appui ni de la participation d’acteurs locaux et régionaux.</t>
  </si>
  <si>
    <t>Impact du projet – Accessibilité</t>
  </si>
  <si>
    <t xml:space="preserve"> Accessibilité – Analyse  </t>
  </si>
  <si>
    <t>Veuillez qualifier l’accessibilité pour les personnes à capacités physiques restreintes dans l’ORGANISATION :</t>
  </si>
  <si>
    <t>La cote d’accessibilité, accessible ou partiellement accessible, est attribuée par Kéroul.</t>
  </si>
  <si>
    <t>L’organisation sera plus accessible et inclusive à la suite de la réalisation du projet.</t>
  </si>
  <si>
    <t>L’organisation a fait preuve d’ingéniosité pour adapter le projet aux personnes à capacités physiques restreintes (selon son domaine d’activité).</t>
  </si>
  <si>
    <t>S. O., organisation en démarrage</t>
  </si>
  <si>
    <t>Oui, il s’agit d’une classification réalisée par Kéroul</t>
  </si>
  <si>
    <t>Non, l’organisation n’a jamais été classifiée par Keroul</t>
  </si>
  <si>
    <t>À la suite de la réalisation du PROJET, quel sera le niveau d’accessibilité pour les personnes à capacités physiques restreintes?</t>
  </si>
  <si>
    <t xml:space="preserve">Si le projet permet d’améliorer l’accessibilité de l’organisation, précisez la démarche et les moyens utilisés à cet effet. </t>
  </si>
  <si>
    <r>
      <t xml:space="preserve">Date de début
</t>
    </r>
    <r>
      <rPr>
        <sz val="10"/>
        <rFont val="Calibri"/>
        <family val="2"/>
        <scheme val="minor"/>
      </rPr>
      <t>année/mois/jour</t>
    </r>
  </si>
  <si>
    <r>
      <t xml:space="preserve">Date de fin
</t>
    </r>
    <r>
      <rPr>
        <sz val="12"/>
        <rFont val="Calibri"/>
        <family val="2"/>
        <scheme val="minor"/>
      </rPr>
      <t>année/mois/jour</t>
    </r>
    <r>
      <rPr>
        <b/>
        <sz val="12"/>
        <rFont val="Calibri"/>
        <family val="2"/>
        <scheme val="minor"/>
      </rPr>
      <t xml:space="preserve"> </t>
    </r>
  </si>
  <si>
    <t>Analyse de l’échéancier</t>
  </si>
  <si>
    <t>Le projet pourra-t-il être réalisé dans un délai de 24 mois?</t>
  </si>
  <si>
    <t xml:space="preserve">Le projet présente-t-il un échéancier réaliste considérant le montage financier, la nature du projet et son ampleur? </t>
  </si>
  <si>
    <t>Je, soussigné(e),</t>
  </si>
  <si>
    <t xml:space="preserve">déclare que les renseignements fournis dans cette demande et les documents joints sont complets et véridiques. Je m’engage à fournir aux représentants de </t>
  </si>
  <si>
    <t xml:space="preserve">toute l’information complémentaire nécessaire à l’analyse du dossier. 
Je comprends que la présente demande d’aide financière ne conduira pas nécessairement à son acceptation. 
Si une aide financière est accordée, une convention d’aide financière sera conclue par l’organisation que je représente et </t>
  </si>
  <si>
    <t>Je déclare être la personne dûment autorisée par l'organisation à soumettre une demande d’aide financière.</t>
  </si>
  <si>
    <t xml:space="preserve">Transmettre votre demande par courriel accompagné des pièces justificatives pertinentes à l’adresse suivante : </t>
  </si>
  <si>
    <t>Nous vous rappelons qu’il est de votre responsabilité de faire approuver le formulaire de demande par la direction générale de l’organisation, le cas échéant.</t>
  </si>
  <si>
    <t>Analyse financière – Validation des documents transmis</t>
  </si>
  <si>
    <t>****Ne s’applique pas aux entités municipales, communautés autochtones, ATR et ATS. 
***Les entreprises en démarrage ou en activité depuis moins d’un (1) an devraient présenter seulement les états financiers prévisionnels.***</t>
  </si>
  <si>
    <t>Selon le type d’organisation et le nombre d’années que celle-ci est en activité, vérifier que les états financiers antérieurs transmis sont complets : 
– États des résultats pour chaque année;
– Bilan pour chaque année.</t>
  </si>
  <si>
    <t>Vérifier que les états financiers prévisionnels transmis pour trois (3) années sont complets : 
– États des résultats pour chaque année;
– Bilan pour chaque année.</t>
  </si>
  <si>
    <t xml:space="preserve">Prendre connaissance du document qui présente les hypothèses financières utilisées.
Pistes de réflexion : est-ce que ces hypothèses sont réalistes considérant le type de produit ciblé, la localisation du projet, les investissements en promotions, le coût de l’activité, l’achalandage prévisionnel, etc.? </t>
  </si>
  <si>
    <t xml:space="preserve">Est-ce que l’acquisition des immobilisations prévues au projet figure dans les états financiers prévisionnels?
– Dans les bilans prévisionnels (actif à long terme), vérifier que les immobilisations ont augmenté sensiblement du montant prévu à la section des coûts du projet.
Note: Les différences peuvent provenir d’acquisitions prévues, mais pas dans le cadre du projet transmis, de dispositions (ventes) d'immobilisations, de l’amortissement. </t>
  </si>
  <si>
    <t xml:space="preserve">Est-ce que la subvention demandée est présentée aux bilans et non à l’état des résultats? 
– Dans les bilans prévisionnels (passif à long terme), vérifier que les apports reportés ont augmenté sensiblement du même montant que celui des subventions demandées à la section financement du projet.
Note : Il est essentiel que le montant total de la subvention ne soit pas présenté en revenus à l’état des résultats. </t>
  </si>
  <si>
    <t>Est-ce que les dépenses suivantes sont présentes à l’état des résultats?
– Amortissement (devrait être plus élevé qu’avant le projet);
– Frais d’intérêt et impôt (si applicable).
Note : Comme nous voulons utiliser le bénéfice net dans notre analyse, ces dépenses doivent être incluses.</t>
  </si>
  <si>
    <t>Est-ce que l’état des résultats et le bilan sont en concordance?
– Vérifier que le montant du bénéfice net présenté à l’état des résultats est reporté au bilan de la même année dans Actifs nets ou Capital-actions.
Note : Si le bénéfice net de l’année courante n’est pas présenté sur une ligne indépendante sous Actifs nets (ou Capital-actions), la différence de l’Actif net total (ou Capital-actions total) entre deux (2) années représentera le bénéfice net.</t>
  </si>
  <si>
    <t xml:space="preserve">Données financières – Compilation des données </t>
  </si>
  <si>
    <t>États financiers réels (2 années de référence)</t>
  </si>
  <si>
    <r>
      <t xml:space="preserve">Année financière de référence
</t>
    </r>
    <r>
      <rPr>
        <sz val="12"/>
        <rFont val="Calibri"/>
        <family val="2"/>
        <scheme val="minor"/>
      </rPr>
      <t>(20XX ou 20XX-20XX)</t>
    </r>
  </si>
  <si>
    <r>
      <t xml:space="preserve">Ratio rentabilité 
</t>
    </r>
    <r>
      <rPr>
        <sz val="12"/>
        <rFont val="Calibri"/>
        <family val="2"/>
        <scheme val="minor"/>
      </rPr>
      <t>(bénéfice net/revenus totaux x 100)</t>
    </r>
  </si>
  <si>
    <r>
      <t xml:space="preserve">Ratio moyen de rentabilité 
</t>
    </r>
    <r>
      <rPr>
        <sz val="12"/>
        <rFont val="Calibri"/>
        <family val="2"/>
        <scheme val="minor"/>
      </rPr>
      <t xml:space="preserve">(ratio rentabilité An 1 + ratio rentabilité An 2/ 2) </t>
    </r>
  </si>
  <si>
    <r>
      <t xml:space="preserve">Ratio d'endettement </t>
    </r>
    <r>
      <rPr>
        <sz val="12"/>
        <rFont val="Calibri"/>
        <family val="2"/>
        <scheme val="minor"/>
      </rPr>
      <t>(passif total/actif total x 100)</t>
    </r>
  </si>
  <si>
    <r>
      <t xml:space="preserve">Ratio moyen de rentabilité </t>
    </r>
    <r>
      <rPr>
        <sz val="12"/>
        <rFont val="Calibri"/>
        <family val="2"/>
        <scheme val="minor"/>
      </rPr>
      <t xml:space="preserve">(ratio rentabilité An 1 + ratio rentabilité An 2 + ratio rentabilité an 3/ 3) </t>
    </r>
  </si>
  <si>
    <t>Données financières – Analyse</t>
  </si>
  <si>
    <t>Est-ce que l’organisme est rentable avant la réalisation du projet?</t>
  </si>
  <si>
    <t xml:space="preserve">Somme des bénéfices nets : </t>
  </si>
  <si>
    <t>Oui, la somme des bénéfices nets est positive.</t>
  </si>
  <si>
    <t>Non, la somme des bénéfices nets est négative.</t>
  </si>
  <si>
    <t xml:space="preserve">Est-ce que le projet contribue positivement à la santé financière de l’organisation? </t>
  </si>
  <si>
    <r>
      <t xml:space="preserve">Ratio moyen de rentabilité </t>
    </r>
    <r>
      <rPr>
        <b/>
        <sz val="11"/>
        <rFont val="Calibri"/>
        <family val="2"/>
        <scheme val="minor"/>
      </rPr>
      <t xml:space="preserve">avant projet </t>
    </r>
    <r>
      <rPr>
        <sz val="11"/>
        <rFont val="Calibri"/>
        <family val="2"/>
        <scheme val="minor"/>
      </rPr>
      <t>:</t>
    </r>
  </si>
  <si>
    <r>
      <t xml:space="preserve">Ratio moyen de rentabilité </t>
    </r>
    <r>
      <rPr>
        <b/>
        <sz val="11"/>
        <rFont val="Calibri"/>
        <family val="2"/>
        <scheme val="minor"/>
      </rPr>
      <t xml:space="preserve">après projet </t>
    </r>
    <r>
      <rPr>
        <sz val="11"/>
        <rFont val="Calibri"/>
        <family val="2"/>
        <scheme val="minor"/>
      </rPr>
      <t>:</t>
    </r>
  </si>
  <si>
    <r>
      <t>Oui, le ratio moyen de rentabilité</t>
    </r>
    <r>
      <rPr>
        <b/>
        <sz val="11"/>
        <rFont val="Calibri"/>
        <family val="2"/>
        <scheme val="minor"/>
      </rPr>
      <t xml:space="preserve"> après projet </t>
    </r>
    <r>
      <rPr>
        <sz val="11"/>
        <rFont val="Calibri"/>
        <family val="2"/>
        <scheme val="minor"/>
      </rPr>
      <t xml:space="preserve">est supérieur ou égal au ratio moyen de rentabilité </t>
    </r>
    <r>
      <rPr>
        <b/>
        <sz val="11"/>
        <rFont val="Calibri"/>
        <family val="2"/>
        <scheme val="minor"/>
      </rPr>
      <t>avant projet.</t>
    </r>
  </si>
  <si>
    <r>
      <t>Non, le ratio moyen de rentabilité</t>
    </r>
    <r>
      <rPr>
        <b/>
        <sz val="11"/>
        <rFont val="Calibri"/>
        <family val="2"/>
        <scheme val="minor"/>
      </rPr>
      <t xml:space="preserve"> après projet</t>
    </r>
    <r>
      <rPr>
        <sz val="11"/>
        <rFont val="Calibri"/>
        <family val="2"/>
        <scheme val="minor"/>
      </rPr>
      <t xml:space="preserve"> est inférieur au ratio moyen de rentabilité  </t>
    </r>
    <r>
      <rPr>
        <b/>
        <sz val="11"/>
        <rFont val="Calibri"/>
        <family val="2"/>
        <scheme val="minor"/>
      </rPr>
      <t>avant projet</t>
    </r>
    <r>
      <rPr>
        <sz val="11"/>
        <rFont val="Calibri"/>
        <family val="2"/>
        <scheme val="minor"/>
      </rPr>
      <t>.</t>
    </r>
  </si>
  <si>
    <t xml:space="preserve">Organisme en démarrage : </t>
  </si>
  <si>
    <r>
      <t xml:space="preserve">Oui, le ratio moyen de rentabilité </t>
    </r>
    <r>
      <rPr>
        <b/>
        <sz val="11"/>
        <rFont val="Calibri"/>
        <family val="2"/>
        <scheme val="minor"/>
      </rPr>
      <t xml:space="preserve">après projet </t>
    </r>
    <r>
      <rPr>
        <sz val="11"/>
        <rFont val="Calibri"/>
        <family val="2"/>
        <scheme val="minor"/>
      </rPr>
      <t>est positif.</t>
    </r>
  </si>
  <si>
    <r>
      <t xml:space="preserve">Non, le ratio moyen de rentabilité </t>
    </r>
    <r>
      <rPr>
        <b/>
        <sz val="11"/>
        <rFont val="Calibri"/>
        <family val="2"/>
        <scheme val="minor"/>
      </rPr>
      <t>après projet</t>
    </r>
    <r>
      <rPr>
        <sz val="11"/>
        <rFont val="Calibri"/>
        <family val="2"/>
        <scheme val="minor"/>
      </rPr>
      <t xml:space="preserve"> est négatif.</t>
    </r>
  </si>
  <si>
    <t>Ratio d'endettement  réel :</t>
  </si>
  <si>
    <t>Ratio d'endettement année 3 :</t>
  </si>
  <si>
    <r>
      <t>Oui, le ratio d'endettement de l'année prévisionnelle 3 est inférieur à celui des états financiers</t>
    </r>
    <r>
      <rPr>
        <b/>
        <sz val="11"/>
        <rFont val="Calibri"/>
        <family val="2"/>
        <scheme val="minor"/>
      </rPr>
      <t xml:space="preserve"> réels les plus récents</t>
    </r>
    <r>
      <rPr>
        <sz val="11"/>
        <rFont val="Calibri"/>
        <family val="2"/>
        <scheme val="minor"/>
      </rPr>
      <t>.</t>
    </r>
  </si>
  <si>
    <t>Non, le ratio d'endettement de l'année prévisionnelle 3 est supérieur à celui des états financiers réels les plus récents.</t>
  </si>
  <si>
    <t>Ratio d’endettement année 1 :</t>
  </si>
  <si>
    <t>Ratio d’endettement année 3 :</t>
  </si>
  <si>
    <r>
      <rPr>
        <b/>
        <sz val="11"/>
        <rFont val="Calibri"/>
        <family val="2"/>
        <scheme val="minor"/>
      </rPr>
      <t>Si vous avez répondu Non à l’une des questions précédentes,</t>
    </r>
    <r>
      <rPr>
        <sz val="11"/>
        <rFont val="Calibri"/>
        <family val="2"/>
        <scheme val="minor"/>
      </rPr>
      <t xml:space="preserve"> l’analyse financière est négative et le projet ne devrait pas être soutenu à l'EPRTNT. Toutefois, certains éléments peuvent justifier des ratios négatifs aux états financiers (ex. : un investissement majeur récent, le versement de sommes considérables attendues). </t>
    </r>
  </si>
  <si>
    <t xml:space="preserve">S’il y a lieu, veuillez préciser les facteurs atténuants le résultat négatif des ratios de rentabilité et/ou d’endettement, justifiant le soutien financier du projet. </t>
  </si>
  <si>
    <t xml:space="preserve">Recommandation de l'analyste : </t>
  </si>
  <si>
    <t>Positive – Le projet peut être soutenu financièrement au programme.</t>
  </si>
  <si>
    <t>Négative – Le projet ne devrait pas être soutenu financièrement au programme.</t>
  </si>
  <si>
    <t>Développement durable – Compilation des questions d’analyse pour le développement durable</t>
  </si>
  <si>
    <t>Pertinence du projet – Objectifs</t>
  </si>
  <si>
    <t>Le projet permettra-t-il de prolonger la saison touristique dans la région? 
*Voir onglet demandeur période d’ouverture avant et après projet.</t>
  </si>
  <si>
    <t>Le projet présente une ou des innovations (en développement durable ou autre) qui pourront être partagées ou être mises à profit pour bénéficier à d’autres organisations.</t>
  </si>
  <si>
    <t>L’organisation démontre qu’elle bénéficie de l’appui et de la participation d’acteurs locaux et régionaux dans la réalisation de son projet.</t>
  </si>
  <si>
    <t>l'adoption de pratiques en matière de responsabilité sociale des entreprises touristiques;</t>
  </si>
  <si>
    <t xml:space="preserve">Recommandation de l’ATR </t>
  </si>
  <si>
    <t xml:space="preserve">Description sommaire du projet : </t>
  </si>
  <si>
    <t>Recommandation de l’ATR :</t>
  </si>
  <si>
    <t xml:space="preserve">L’ATR ne recommande pas le soutien financier du projet puisqu’il ne répond pas aux objectifs du programme. </t>
  </si>
  <si>
    <t xml:space="preserve">L’ATR recommande le soutien financier du projet puisqu’il répond aux objectifs du programme. </t>
  </si>
  <si>
    <t xml:space="preserve">Montant  recommandé : </t>
  </si>
  <si>
    <t xml:space="preserve">Justifiez la recommandation positive ou négative : </t>
  </si>
  <si>
    <t>Objectif du programme – Stimuler l'économie des régions par :</t>
  </si>
  <si>
    <t>le développement d’une offre touristique attrayante et distinctive;</t>
  </si>
  <si>
    <t>la mise en valeur d'une offre touristique innovante;</t>
  </si>
  <si>
    <t>le développement de nouveaux créneaux pour les entreprises touristiques.</t>
  </si>
  <si>
    <t xml:space="preserve">Expliquer brièvement : </t>
  </si>
  <si>
    <t xml:space="preserve">Objectif du programme – Favoriser le développement d'une offre touristique responsable et durable par : </t>
  </si>
  <si>
    <t>l'intégration de solutions innovantes et respectueuses de l'environnement.</t>
  </si>
  <si>
    <t>Inférieur au taux enregistré par la région touristique</t>
  </si>
  <si>
    <t>Assurer le maintien d’infrastructures ou d’équipements en remplaçant ceux qui sont désuets</t>
  </si>
  <si>
    <t>Supérieur au taux enregistré par la région touristique</t>
  </si>
  <si>
    <t>Innover et répondre de façon créative aux défis, enjeux et nouvelles occasions que présentera le retour à la croissance</t>
  </si>
  <si>
    <t>Couples âgés de 25 à 29 ans</t>
  </si>
  <si>
    <t>Ne s’applique pas, projet de moins de 100 000 $ en coûts de construction</t>
  </si>
  <si>
    <t>Équivalente au taux enregistré par la région touristique</t>
  </si>
  <si>
    <t>Assurer la rentabilité et la pérennité de l’organisation</t>
  </si>
  <si>
    <t>Le projet ne présente aucune mesure écoresponsable</t>
  </si>
  <si>
    <t>Ne s’applique pas, l’organisation est une entité municipale, ou une communauté ou une nation autochtone</t>
  </si>
  <si>
    <t>Diversifier l’offre d’activités de l’organisation</t>
  </si>
  <si>
    <t>Ne s’applique pas, il ne s’agit ni d’un projet de construction ni d’agrandissement de plus de 150 000 $</t>
  </si>
  <si>
    <t>Assurer la compétitivité de l’organisation</t>
  </si>
  <si>
    <t>Améliorer la performance de l’organisation en matière de recrutement, d’attraction et de rétention de la main-d’œuvre</t>
  </si>
  <si>
    <t>Personnes seules âgées de 18 à 24 ans</t>
  </si>
  <si>
    <t>Accélérer la mise en place de pratiques novatrices et durables dans l’organisation</t>
  </si>
  <si>
    <t>Personnes seules âgées de 25 à 29 ans</t>
  </si>
  <si>
    <t>Diminuer la vulnérabilité de l’organisation à la saisonnalité de l’offre ou à la météo</t>
  </si>
  <si>
    <t>Autre mesure écoresponsable (précisez) :</t>
  </si>
  <si>
    <t>Intégrer les nouvelles technologies et accélérer le virage numérique de l’organisation</t>
  </si>
  <si>
    <t xml:space="preserve">Rejoindre de nouvelles clientèles </t>
  </si>
  <si>
    <t>Repenser l’expérience et développer une offre adaptée aux nouveaux besoins des voyageurs (produits et services)</t>
  </si>
  <si>
    <r>
      <t xml:space="preserve">Politique </t>
    </r>
    <r>
      <rPr>
        <sz val="11"/>
        <rFont val="Calibri (Corps)"/>
      </rPr>
      <t>d’</t>
    </r>
    <r>
      <rPr>
        <sz val="11"/>
        <rFont val="Calibri"/>
        <family val="2"/>
        <scheme val="minor"/>
      </rPr>
      <t xml:space="preserve">intégration des arts à </t>
    </r>
    <r>
      <rPr>
        <sz val="11"/>
        <rFont val="Calibri (Corps)"/>
      </rPr>
      <t>l’</t>
    </r>
    <r>
      <rPr>
        <sz val="11"/>
        <rFont val="Calibri"/>
        <family val="2"/>
        <scheme val="minor"/>
      </rPr>
      <t xml:space="preserve">architecture </t>
    </r>
  </si>
  <si>
    <t xml:space="preserve">L’organisation n’a pas adopté de pratiques de gestion des ressources humaines socialement responsables. </t>
  </si>
  <si>
    <t>Le projet répond-il aux projets admissibles de la catégorie Attraits, activités et équipements? 
•	Les projets de construction, d’agrandissement ou d’amélioration d’une infrastructure touristique;
•	Les projets de consolidation, d’implantation, d’expansion ou de modernisation d’un attrait, d’un équipement, d’une activité ou de services touristiques.</t>
  </si>
  <si>
    <t xml:space="preserve">Une organisation faisant partie des trois catégories suivantes n’est pas admissible à l’EPRTNT :
- Une société d’État, un ministère ou un organisme du gouvernement du Québec ou du Canada; 
-  Une organisation répertoriée non conforme au processus de francisation de l’Office québécois de la langue française; 
- Une organisation inscrite au Registre des entreprises non admissibles aux contrats publics.
Votre organisation est-elle admissible à l’EPRTNT?
</t>
  </si>
  <si>
    <t>Les organisations admissibles à l'EPRNT sont les suivantes: 
- Les entreprises touristiques suivantes : 
     o	Les organismes à but lucratif (OBL),
     o	Les organismes à but non lucratif (OBNL),
     o	Les coopératives.
- Les entités municipales ;
- Les communautés et les nations autochtones reconnues par l’Assemblée nationale ainsi que les organismes et entreprises touristiques autochtones;
- Tout regroupement de ces clientèles.
Votre organisation est-elle admissible à l'EPRTNT?</t>
  </si>
  <si>
    <r>
      <t xml:space="preserve">États financiers des deux (2) dernières années et états financiers intérimaires les plus récents de l’organisation. 
Pour les </t>
    </r>
    <r>
      <rPr>
        <b/>
        <sz val="11"/>
        <rFont val="Calibri"/>
        <family val="2"/>
        <scheme val="minor"/>
      </rPr>
      <t>entités municipales et les communautés ou nations autochtones:</t>
    </r>
    <r>
      <rPr>
        <sz val="11"/>
        <rFont val="Calibri"/>
        <family val="2"/>
        <scheme val="minor"/>
      </rPr>
      <t xml:space="preserve"> une résolution dans laquelle elles s’engagent à assumer les coûts d’exploitation pendant cinq (5) ans. 
***Non requis, pour les entreprises en démarrage.</t>
    </r>
  </si>
  <si>
    <t xml:space="preserve">1er versement : 
Le premier versement, d'un montant correspondant à 60 %  du montant de l'aide, sera versé  après réception des documents attestant l'obtention du financement nécessaire à la réalisation du Projet (à noter que le 100 % du financement doit être confirmé et validé), ce premier versement sera effectué dans les meilleurs délais suivant la signature de la convention. 
</t>
  </si>
  <si>
    <t xml:space="preserve">Un montant correspondant à 60 %  du montant de l'aide, sera versé  après réception des documents attestant l'obtention du financement nécessaire à la réalisation du Projet (à noter que le 100 % du financement doit être confirmé et validé), ce premier versement sera effectué dans les meilleurs délais suivant la signature de la convention. </t>
  </si>
  <si>
    <r>
      <rPr>
        <b/>
        <sz val="11"/>
        <rFont val="Calibri"/>
        <family val="2"/>
        <scheme val="minor"/>
      </rPr>
      <t>100 000 $ et + </t>
    </r>
    <r>
      <rPr>
        <sz val="11"/>
        <rFont val="Calibri"/>
        <family val="2"/>
        <scheme val="minor"/>
      </rPr>
      <t>: un rapport audité d’une firme comptable externe, faisant état, des éléments suivants :
- La date de début et la date de fin des travaux;
- Le coût total réel et celui de chaque élément du Projet;
- Les sources de financement du Projet;
- Que tous les coûts du Projet ont été encourus et payés par le Bénéficiaire.</t>
    </r>
  </si>
  <si>
    <r>
      <t xml:space="preserve">2e versement à la fin des travaux, si l'aide financière est : 
</t>
    </r>
    <r>
      <rPr>
        <b/>
        <sz val="11"/>
        <rFont val="Calibri"/>
        <family val="2"/>
        <scheme val="minor"/>
      </rPr>
      <t xml:space="preserve">
100 000 $ et + :</t>
    </r>
    <r>
      <rPr>
        <sz val="11"/>
        <rFont val="Calibri"/>
        <family val="2"/>
        <scheme val="minor"/>
      </rPr>
      <t xml:space="preserve"> un rapport audité d’une firme comptable externe, faisant état, des éléments suivants :
- La date de début et la date de fin des travaux;
- Le coût total réel et celui de chaque élément du Projet;
- Les sources de financement du Projet;
- Que tous les coûts du Projet ont été encourus et payés par le Bénéficiaire.
</t>
    </r>
    <r>
      <rPr>
        <b/>
        <sz val="11"/>
        <rFont val="Calibri"/>
        <family val="2"/>
        <scheme val="minor"/>
      </rPr>
      <t xml:space="preserve">20 000 $ à 100 000 $ : </t>
    </r>
    <r>
      <rPr>
        <sz val="11"/>
        <rFont val="Calibri"/>
        <family val="2"/>
        <scheme val="minor"/>
      </rPr>
      <t xml:space="preserve">un rapport de mission d'examen signé par - les administrateurs, faisant état, des éléments suivants :
- La date de début et la date de fin des travaux;
- Le coût total réel et celui de chaque élément du Projet;
- Les sources de financement du Projet;
- Que tous les coûts du Projet ont été encourus et payés par le Bénéficiaire.
</t>
    </r>
    <r>
      <rPr>
        <b/>
        <sz val="11"/>
        <rFont val="Calibri"/>
        <family val="2"/>
        <scheme val="minor"/>
      </rPr>
      <t xml:space="preserve">20 000 $ et moins : </t>
    </r>
    <r>
      <rPr>
        <sz val="11"/>
        <rFont val="Calibri"/>
        <family val="2"/>
        <scheme val="minor"/>
      </rPr>
      <t xml:space="preserve">un état des résultats signé par les administrateurs, 
faisant état, des éléments suivants :
- La date de début et la date de fin des travaux;
- Le coût total réel et celui de chaque élément du Projet;
- Les sources de financement du Projet;
- Que tous les coûts du Projet ont été encourus et payés par le Bénéficiaire.
</t>
    </r>
  </si>
  <si>
    <r>
      <rPr>
        <b/>
        <sz val="11"/>
        <rFont val="Calibri"/>
        <family val="2"/>
        <scheme val="minor"/>
      </rPr>
      <t>20 000 $ à 100 000 $</t>
    </r>
    <r>
      <rPr>
        <sz val="11"/>
        <rFont val="Calibri"/>
        <family val="2"/>
        <scheme val="minor"/>
      </rPr>
      <t xml:space="preserve"> : un rapport de mission d'examen signé par les administrateurs, faisant état, des éléments suivants :
- La date de début et la date de fin des travaux;
- Le coût total réel et celui de chaque élément du Projet;
- Les sources de financement du Projet;
- Que tous les coûts du Projet ont été encourus et payés par le Bénéficiaire.
</t>
    </r>
  </si>
  <si>
    <r>
      <rPr>
        <b/>
        <sz val="11"/>
        <rFont val="Calibri"/>
        <family val="2"/>
        <scheme val="minor"/>
      </rPr>
      <t>20 000 $ et moins :</t>
    </r>
    <r>
      <rPr>
        <sz val="11"/>
        <rFont val="Calibri"/>
        <family val="2"/>
        <scheme val="minor"/>
      </rPr>
      <t xml:space="preserve"> un état des résultats signé par les administrateurs, 
faisant état, des éléments suivants :
- La date de début et la date de fin des travaux;
- Le coût total réel et celui de chaque élément du Projet;
- Les sources de financement du Projet;
- Que tous les coûts du Projet ont été encourus et payés par le Bénéficiaire.</t>
    </r>
  </si>
  <si>
    <t xml:space="preserve">Premier versement: </t>
  </si>
  <si>
    <t xml:space="preserve">Pour une aide financière  de: </t>
  </si>
  <si>
    <t xml:space="preserve">Formulaire rempli format Excel  et signé. </t>
  </si>
  <si>
    <t>Formulaire rempli et signé TRANSMIS EN FORMAT EXCEL.</t>
  </si>
  <si>
    <t>Les projets bénéficiant d’une aide financière non remboursable provenant du Programme d’aide à la relance de l’industrie touristique (PARIT) ou du Programme d’appui au développement des attraits touristiques (PADAT) ne sont pas admissibles à une aide financière dans le cadre de l'EPRTNT.
Est-ce que la demande respecte cette condition?</t>
  </si>
  <si>
    <r>
      <t xml:space="preserve">États financiers des deux (2) dernières années les plus récents de l’organisation. 
Pour les </t>
    </r>
    <r>
      <rPr>
        <b/>
        <sz val="11"/>
        <rFont val="Calibri"/>
        <family val="2"/>
        <scheme val="minor"/>
      </rPr>
      <t>entités municipales et les communautés ou nations autochtones:</t>
    </r>
    <r>
      <rPr>
        <sz val="11"/>
        <rFont val="Calibri"/>
        <family val="2"/>
        <scheme val="minor"/>
      </rPr>
      <t xml:space="preserve"> une résolution dans laquelle elles s’engagent à assumer les coûts d’exploitation pendant cinq (5) ans. 
***Non requis, pour les entreprises en démarrage.</t>
    </r>
  </si>
  <si>
    <t xml:space="preserve">Autre (précisez): </t>
  </si>
  <si>
    <r>
      <t xml:space="preserve">Deuxième versement: 
</t>
    </r>
    <r>
      <rPr>
        <sz val="11"/>
        <rFont val="Calibri"/>
        <family val="2"/>
        <scheme val="minor"/>
      </rPr>
      <t>Si une aide financière est consentie au projet, les documents suivants seront requis pour obtenir le dernier versement à la fin du projet :</t>
    </r>
    <r>
      <rPr>
        <b/>
        <sz val="11"/>
        <rFont val="Calibri"/>
        <family val="2"/>
        <scheme val="minor"/>
      </rPr>
      <t xml:space="preserve"> </t>
    </r>
  </si>
  <si>
    <r>
      <t xml:space="preserve">Fiche de retombées touristiques (5 ans):
</t>
    </r>
    <r>
      <rPr>
        <b/>
        <sz val="11"/>
        <rFont val="Calibri"/>
        <family val="2"/>
        <scheme val="minor"/>
      </rPr>
      <t xml:space="preserve">
</t>
    </r>
    <r>
      <rPr>
        <sz val="11"/>
        <rFont val="Calibri"/>
        <family val="2"/>
        <scheme val="minor"/>
      </rPr>
      <t>Si une aide financière est consentie au projet, une fiche de retombées touristiques devra être transmise au ministère du Tourisme, un (1) an après la date de fin du projet, et ce, pendant cinq (5) ans.</t>
    </r>
  </si>
  <si>
    <t>Selon le statut juridique de l'entreprise</t>
  </si>
  <si>
    <t>CodeCircElect</t>
  </si>
  <si>
    <t>NomCircElect</t>
  </si>
  <si>
    <t>579</t>
  </si>
  <si>
    <t>Abitibi-Est</t>
  </si>
  <si>
    <t>573</t>
  </si>
  <si>
    <t>Abitibi-Ouest</t>
  </si>
  <si>
    <t>437</t>
  </si>
  <si>
    <t>Acadie</t>
  </si>
  <si>
    <t>373</t>
  </si>
  <si>
    <t>Anjou-Louis-Riel</t>
  </si>
  <si>
    <t>535</t>
  </si>
  <si>
    <t>Argenteuil</t>
  </si>
  <si>
    <t>323</t>
  </si>
  <si>
    <t>Arthabaska</t>
  </si>
  <si>
    <t>309</t>
  </si>
  <si>
    <t>Beauce-Nord</t>
  </si>
  <si>
    <t>293</t>
  </si>
  <si>
    <t>Beauce-Sud</t>
  </si>
  <si>
    <t>153</t>
  </si>
  <si>
    <t>303</t>
  </si>
  <si>
    <t>Bellechasse</t>
  </si>
  <si>
    <t>353</t>
  </si>
  <si>
    <t>Berthier</t>
  </si>
  <si>
    <t>525</t>
  </si>
  <si>
    <t>Bertrand</t>
  </si>
  <si>
    <t>473</t>
  </si>
  <si>
    <t>713</t>
  </si>
  <si>
    <t>243</t>
  </si>
  <si>
    <t>Borduas</t>
  </si>
  <si>
    <t>431</t>
  </si>
  <si>
    <t>Bourassa-Sauvé</t>
  </si>
  <si>
    <t>377</t>
  </si>
  <si>
    <t>Bourget</t>
  </si>
  <si>
    <t>129</t>
  </si>
  <si>
    <t>Brome-Missisquoi</t>
  </si>
  <si>
    <t>193</t>
  </si>
  <si>
    <t>593</t>
  </si>
  <si>
    <t>559</t>
  </si>
  <si>
    <t>Chapleau</t>
  </si>
  <si>
    <t>619</t>
  </si>
  <si>
    <t>Charlesbourg</t>
  </si>
  <si>
    <t>679</t>
  </si>
  <si>
    <t>Charlevoix-Côte-de-Beaupré</t>
  </si>
  <si>
    <t>173</t>
  </si>
  <si>
    <t>613</t>
  </si>
  <si>
    <t>Chauveau</t>
  </si>
  <si>
    <t>763</t>
  </si>
  <si>
    <t>Chicoutimi</t>
  </si>
  <si>
    <t>441</t>
  </si>
  <si>
    <t>Chomedey</t>
  </si>
  <si>
    <t>659</t>
  </si>
  <si>
    <t>Chutes-de-la-Chaudière</t>
  </si>
  <si>
    <t>683</t>
  </si>
  <si>
    <t>Côte-du-Sud</t>
  </si>
  <si>
    <t>433</t>
  </si>
  <si>
    <t>Crémazie</t>
  </si>
  <si>
    <t>403</t>
  </si>
  <si>
    <t>D'Arcy-McGee</t>
  </si>
  <si>
    <t>483</t>
  </si>
  <si>
    <t>273</t>
  </si>
  <si>
    <t>Drummond-Bois-Francs</t>
  </si>
  <si>
    <t>759</t>
  </si>
  <si>
    <t>Dubuc</t>
  </si>
  <si>
    <t>745</t>
  </si>
  <si>
    <t>443</t>
  </si>
  <si>
    <t>Fabre</t>
  </si>
  <si>
    <t>731</t>
  </si>
  <si>
    <t>557</t>
  </si>
  <si>
    <t>381</t>
  </si>
  <si>
    <t>Gouin</t>
  </si>
  <si>
    <t>133</t>
  </si>
  <si>
    <t>481</t>
  </si>
  <si>
    <t>Groulx</t>
  </si>
  <si>
    <t>387</t>
  </si>
  <si>
    <t>Hochelaga-Maisonneuve</t>
  </si>
  <si>
    <t>561</t>
  </si>
  <si>
    <t>Hull</t>
  </si>
  <si>
    <t>149</t>
  </si>
  <si>
    <t>143</t>
  </si>
  <si>
    <t>Iberville</t>
  </si>
  <si>
    <t>733</t>
  </si>
  <si>
    <t>409</t>
  </si>
  <si>
    <t>Jacques-Cartier</t>
  </si>
  <si>
    <t>623</t>
  </si>
  <si>
    <t>Jean-Lesage</t>
  </si>
  <si>
    <t>429</t>
  </si>
  <si>
    <t>Jeanne-Mance-Viger</t>
  </si>
  <si>
    <t>643</t>
  </si>
  <si>
    <t>Jean-Talon</t>
  </si>
  <si>
    <t>269</t>
  </si>
  <si>
    <t>Johnson</t>
  </si>
  <si>
    <t>361</t>
  </si>
  <si>
    <t>773</t>
  </si>
  <si>
    <t>Jonquière</t>
  </si>
  <si>
    <t>603</t>
  </si>
  <si>
    <t>La Peltrie</t>
  </si>
  <si>
    <t>203</t>
  </si>
  <si>
    <t>La Pinière</t>
  </si>
  <si>
    <t>183</t>
  </si>
  <si>
    <t>545</t>
  </si>
  <si>
    <t>779</t>
  </si>
  <si>
    <t>Lac-Saint-Jean</t>
  </si>
  <si>
    <t>371</t>
  </si>
  <si>
    <t>LaFontaine</t>
  </si>
  <si>
    <t>209</t>
  </si>
  <si>
    <t>Laporte</t>
  </si>
  <si>
    <t>363</t>
  </si>
  <si>
    <t>L'Assomption</t>
  </si>
  <si>
    <t>423</t>
  </si>
  <si>
    <t>Laurier-Dorion</t>
  </si>
  <si>
    <t>439</t>
  </si>
  <si>
    <t>Laval-des-Rapides</t>
  </si>
  <si>
    <t>583</t>
  </si>
  <si>
    <t>Laviolette</t>
  </si>
  <si>
    <t>663</t>
  </si>
  <si>
    <t>289</t>
  </si>
  <si>
    <t>Lotbinière-Frontenac</t>
  </si>
  <si>
    <t>653</t>
  </si>
  <si>
    <t>Louis-Hébert</t>
  </si>
  <si>
    <t>399</t>
  </si>
  <si>
    <t>Marguerite-Bourgeoys</t>
  </si>
  <si>
    <t>213</t>
  </si>
  <si>
    <t>Marie-Victorin</t>
  </si>
  <si>
    <t>407</t>
  </si>
  <si>
    <t>Marquette</t>
  </si>
  <si>
    <t>349</t>
  </si>
  <si>
    <t>465</t>
  </si>
  <si>
    <t>Masson</t>
  </si>
  <si>
    <t>711</t>
  </si>
  <si>
    <t>Matane-Matapédia</t>
  </si>
  <si>
    <t>103</t>
  </si>
  <si>
    <t>Mégantic</t>
  </si>
  <si>
    <t>383</t>
  </si>
  <si>
    <t>451</t>
  </si>
  <si>
    <t>Mille-Îles</t>
  </si>
  <si>
    <t>495</t>
  </si>
  <si>
    <t>233</t>
  </si>
  <si>
    <t>Montarville</t>
  </si>
  <si>
    <t>673</t>
  </si>
  <si>
    <t>Montmorency</t>
  </si>
  <si>
    <t>419</t>
  </si>
  <si>
    <t>411</t>
  </si>
  <si>
    <t>Nelligan</t>
  </si>
  <si>
    <t>329</t>
  </si>
  <si>
    <t>Nicolet-Bécancour</t>
  </si>
  <si>
    <t>401</t>
  </si>
  <si>
    <t>Notre-Dame-de-Grâce</t>
  </si>
  <si>
    <t>123</t>
  </si>
  <si>
    <t>421</t>
  </si>
  <si>
    <t>Outremont</t>
  </si>
  <si>
    <t>553</t>
  </si>
  <si>
    <t>Papineau</t>
  </si>
  <si>
    <t>369</t>
  </si>
  <si>
    <t>Pointe-aux-Trembles</t>
  </si>
  <si>
    <t>563</t>
  </si>
  <si>
    <t>599</t>
  </si>
  <si>
    <t>753</t>
  </si>
  <si>
    <t>René-Lévesque</t>
  </si>
  <si>
    <t>367</t>
  </si>
  <si>
    <t>253</t>
  </si>
  <si>
    <t>283</t>
  </si>
  <si>
    <t>703</t>
  </si>
  <si>
    <t>699</t>
  </si>
  <si>
    <t>Rivière-du-Loup-Témiscouata</t>
  </si>
  <si>
    <t>413</t>
  </si>
  <si>
    <t>Robert-Baldwin</t>
  </si>
  <si>
    <t>783</t>
  </si>
  <si>
    <t>379</t>
  </si>
  <si>
    <t>Rosemont</t>
  </si>
  <si>
    <t>515</t>
  </si>
  <si>
    <t>Rousseau</t>
  </si>
  <si>
    <t>567</t>
  </si>
  <si>
    <t>Rouyn-Noranda-Témiscamingue</t>
  </si>
  <si>
    <t>389</t>
  </si>
  <si>
    <t>Sainte-Marie-Saint-Jacques</t>
  </si>
  <si>
    <t>447</t>
  </si>
  <si>
    <t>Sainte-Rose</t>
  </si>
  <si>
    <t>111</t>
  </si>
  <si>
    <t>Saint-François</t>
  </si>
  <si>
    <t>393</t>
  </si>
  <si>
    <t>Saint-Henri-Sainte-Anne</t>
  </si>
  <si>
    <t>263</t>
  </si>
  <si>
    <t>189</t>
  </si>
  <si>
    <t>Saint-Jean</t>
  </si>
  <si>
    <t>505</t>
  </si>
  <si>
    <t>417</t>
  </si>
  <si>
    <t>Saint-Laurent</t>
  </si>
  <si>
    <t>343</t>
  </si>
  <si>
    <t>177</t>
  </si>
  <si>
    <t>Sanguinet</t>
  </si>
  <si>
    <t>113</t>
  </si>
  <si>
    <t>163</t>
  </si>
  <si>
    <t>Soulanges</t>
  </si>
  <si>
    <t>223</t>
  </si>
  <si>
    <t>Taillon</t>
  </si>
  <si>
    <t>633</t>
  </si>
  <si>
    <t>453</t>
  </si>
  <si>
    <t>333</t>
  </si>
  <si>
    <t>793</t>
  </si>
  <si>
    <t>Ungava</t>
  </si>
  <si>
    <t>229</t>
  </si>
  <si>
    <t>Vachon</t>
  </si>
  <si>
    <t>639</t>
  </si>
  <si>
    <t>Vanier-Les Rivières</t>
  </si>
  <si>
    <t>169</t>
  </si>
  <si>
    <t>Vaudreuil</t>
  </si>
  <si>
    <t>249</t>
  </si>
  <si>
    <t>397</t>
  </si>
  <si>
    <t>Verdun</t>
  </si>
  <si>
    <t>427</t>
  </si>
  <si>
    <t>Viau</t>
  </si>
  <si>
    <t>449</t>
  </si>
  <si>
    <t>Vimont</t>
  </si>
  <si>
    <t>391</t>
  </si>
  <si>
    <t>Westmount-Saint-Louis</t>
  </si>
  <si>
    <t>Titre du projet</t>
  </si>
  <si>
    <t>Sommaire du projet</t>
  </si>
  <si>
    <t>Aide recommandée</t>
  </si>
  <si>
    <t>Coût total du projet</t>
  </si>
  <si>
    <r>
      <rPr>
        <b/>
        <sz val="12"/>
        <color theme="1"/>
        <rFont val="Calibri"/>
        <family val="2"/>
        <scheme val="minor"/>
      </rPr>
      <t>À quoi sert cet onglet ?</t>
    </r>
    <r>
      <rPr>
        <sz val="12"/>
        <color theme="1"/>
        <rFont val="Calibri"/>
        <family val="2"/>
        <scheme val="minor"/>
      </rPr>
      <t xml:space="preserve"> Vous pouvez copier la ligne d'information suivante et l'insérer dans votre tableau de compilation des projets à présenter au comité de gestion. 
</t>
    </r>
    <r>
      <rPr>
        <b/>
        <sz val="12"/>
        <color theme="1"/>
        <rFont val="Calibri"/>
        <family val="2"/>
        <scheme val="minor"/>
      </rPr>
      <t>Comment faire ?</t>
    </r>
    <r>
      <rPr>
        <sz val="12"/>
        <color theme="1"/>
        <rFont val="Calibri"/>
        <family val="2"/>
        <scheme val="minor"/>
      </rPr>
      <t xml:space="preserve"> Sélectionner les 5 cases à copier avec votre souris. Utiliser le raccourci clavier CTRL-C (ou le bouton droit de la souris et l'option copier). Dans le document excel de compilation des projets, sélectionner les 5 cases souhaitées, utiliser le bouton droit de la souris pour coller l'information (Voir image ci-contre).</t>
    </r>
  </si>
  <si>
    <t>En lien avec le plan stratégique 2022 -2024 de Tourisme Côte-Nord, les projets visant à valoriser l'observation des mammifères marins et les atouts du Saint-Laurent; à favoriser le développement du tourisme gourmand par la mise en valeur du terroir boréal et marin; à stimuler le tourisme culturel et d'expérience; à structurer la pratique de l'écotourisme et le tourisme d'aventure; à aménager le territoire pour faciliter le séjour du voyageur seront priorisés.</t>
  </si>
  <si>
    <t>L’aide financière demandée est-elle égale ou inférieure à l’aide maximale possible de 50 000 $?</t>
  </si>
  <si>
    <t>L’aide financière demandée est égale ou inférieure à l’aide maximale possible de 50 000 $.</t>
  </si>
  <si>
    <t>L'observation des mammifères marins et les atouts du Saint-Laurent</t>
  </si>
  <si>
    <t>Tourisme culturel et d'expérience</t>
  </si>
  <si>
    <t>Tourisme gourmand</t>
  </si>
  <si>
    <t>Écotourisme et tourisme d'aventure</t>
  </si>
  <si>
    <t>Facilite le séjour du voyageur</t>
  </si>
  <si>
    <t>l’Association touristique régionale (ATR) de la Côte-Nord</t>
  </si>
  <si>
    <t>l’ATR de la Côte-Nord,</t>
  </si>
  <si>
    <t>gbouchard@cotenordqc.com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</si>
</sst>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0\ &quot;$&quot;_);\(#,##0\ &quot;$&quot;\)"/>
    <numFmt numFmtId="164" formatCode="_(&quot;$&quot;* #,##0.00_);_(&quot;$&quot;* \(#,##0.00\);_(&quot;$&quot;* &quot;-&quot;??_);_(@_)"/>
    <numFmt numFmtId="165" formatCode="_(* #,##0.00_);_(* \(#,##0.00\);_(* &quot;-&quot;??_);_(@_)"/>
    <numFmt numFmtId="166" formatCode="0#&quot; &quot;##&quot; &quot;##&quot; &quot;##&quot; &quot;##"/>
    <numFmt numFmtId="167" formatCode="_ * #,##0_)\ &quot;$&quot;_ ;_ * \(#,##0\)\ &quot;$&quot;_ ;_ * &quot;-&quot;??_)\ &quot;$&quot;_ ;_ @_ "/>
    <numFmt numFmtId="168" formatCode="yyyy/mm/dd;@"/>
    <numFmt numFmtId="169" formatCode="[&gt;=10000000000]#\-###\-###\-###;[&gt;=10000000]\(###\)&quot; &quot;###\-####;000\-0000"/>
    <numFmt numFmtId="170" formatCode="0.0"/>
    <numFmt numFmtId="171" formatCode="_ * #,##0_)\ [$$-C0C]_ ;_ * \(#,##0\)\ [$$-C0C]_ ;_ * &quot;-&quot;??_)\ [$$-C0C]_ ;_ @_ "/>
    <numFmt numFmtId="172" formatCode="_ * #,##0.00_)\ [$$-C0C]_ ;_ * \(#,##0.00\)\ [$$-C0C]_ ;_ * &quot;-&quot;??_)\ [$$-C0C]_ ;_ @_ "/>
  </numFmts>
  <fonts count="46">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sz val="11"/>
      <color rgb="FF3F3F76"/>
      <name val="Calibri"/>
      <family val="2"/>
      <scheme val="minor"/>
    </font>
    <font>
      <sz val="9"/>
      <color theme="1"/>
      <name val="Calibri"/>
      <family val="2"/>
      <scheme val="minor"/>
    </font>
    <font>
      <sz val="11"/>
      <name val="Calibri"/>
      <family val="2"/>
      <scheme val="minor"/>
    </font>
    <font>
      <b/>
      <sz val="15"/>
      <name val="Calibri"/>
      <family val="2"/>
      <scheme val="minor"/>
    </font>
    <font>
      <b/>
      <sz val="11"/>
      <name val="Calibri"/>
      <family val="2"/>
      <scheme val="minor"/>
    </font>
    <font>
      <b/>
      <sz val="12"/>
      <color theme="3"/>
      <name val="Calibri"/>
      <family val="2"/>
      <scheme val="minor"/>
    </font>
    <font>
      <sz val="12"/>
      <color theme="1"/>
      <name val="Calibri"/>
      <family val="2"/>
      <scheme val="minor"/>
    </font>
    <font>
      <sz val="9"/>
      <color theme="1"/>
      <name val="Arial"/>
      <family val="2"/>
    </font>
    <font>
      <b/>
      <sz val="12"/>
      <color theme="1"/>
      <name val="Calibri"/>
      <family val="2"/>
      <scheme val="minor"/>
    </font>
    <font>
      <sz val="10"/>
      <color theme="3"/>
      <name val="Calibri"/>
      <family val="2"/>
      <scheme val="minor"/>
    </font>
    <font>
      <sz val="11"/>
      <color theme="0"/>
      <name val="Calibri"/>
      <family val="2"/>
      <scheme val="minor"/>
    </font>
    <font>
      <b/>
      <sz val="8"/>
      <color theme="3"/>
      <name val="Calibri"/>
      <family val="2"/>
      <scheme val="minor"/>
    </font>
    <font>
      <b/>
      <sz val="10"/>
      <color theme="3"/>
      <name val="Calibri"/>
      <family val="2"/>
      <scheme val="minor"/>
    </font>
    <font>
      <sz val="9"/>
      <color indexed="81"/>
      <name val="Tahoma"/>
      <family val="2"/>
    </font>
    <font>
      <b/>
      <sz val="9"/>
      <color indexed="81"/>
      <name val="Tahoma"/>
      <family val="2"/>
    </font>
    <font>
      <b/>
      <sz val="11"/>
      <color theme="1"/>
      <name val="Calibri"/>
      <family val="2"/>
      <scheme val="minor"/>
    </font>
    <font>
      <u/>
      <sz val="11"/>
      <color theme="10"/>
      <name val="Calibri"/>
      <family val="2"/>
      <scheme val="minor"/>
    </font>
    <font>
      <b/>
      <sz val="11"/>
      <color theme="3"/>
      <name val="Calibri"/>
      <family val="2"/>
      <scheme val="minor"/>
    </font>
    <font>
      <b/>
      <sz val="10"/>
      <name val="Calibri"/>
      <family val="2"/>
      <scheme val="minor"/>
    </font>
    <font>
      <b/>
      <sz val="12"/>
      <name val="Calibri"/>
      <family val="2"/>
      <scheme val="minor"/>
    </font>
    <font>
      <b/>
      <sz val="14"/>
      <name val="Calibri"/>
      <family val="2"/>
      <scheme val="minor"/>
    </font>
    <font>
      <b/>
      <sz val="11"/>
      <color theme="0"/>
      <name val="Calibri"/>
      <family val="2"/>
      <scheme val="minor"/>
    </font>
    <font>
      <i/>
      <sz val="11"/>
      <name val="Calibri"/>
      <family val="2"/>
      <scheme val="minor"/>
    </font>
    <font>
      <sz val="11"/>
      <color theme="3"/>
      <name val="Calibri Light"/>
      <family val="2"/>
      <scheme val="major"/>
    </font>
    <font>
      <sz val="9"/>
      <color rgb="FF000000"/>
      <name val="Tahoma"/>
      <family val="2"/>
    </font>
    <font>
      <b/>
      <sz val="9"/>
      <color rgb="FF000000"/>
      <name val="Tahoma"/>
      <family val="2"/>
    </font>
    <font>
      <sz val="18"/>
      <color theme="3"/>
      <name val="Calibri Light (En-têtes)"/>
    </font>
    <font>
      <b/>
      <sz val="15"/>
      <color theme="3"/>
      <name val="Calibri (Corps)"/>
    </font>
    <font>
      <u/>
      <sz val="11"/>
      <name val="Calibri"/>
      <family val="2"/>
      <scheme val="minor"/>
    </font>
    <font>
      <sz val="18"/>
      <color theme="3"/>
      <name val="Calibri"/>
      <family val="2"/>
      <scheme val="minor"/>
    </font>
    <font>
      <sz val="11"/>
      <color theme="3"/>
      <name val="Calibri"/>
      <family val="2"/>
      <scheme val="minor"/>
    </font>
    <font>
      <sz val="9"/>
      <color theme="3"/>
      <name val="Calibri"/>
      <family val="2"/>
      <scheme val="minor"/>
    </font>
    <font>
      <sz val="10"/>
      <name val="Calibri"/>
      <family val="2"/>
      <scheme val="minor"/>
    </font>
    <font>
      <sz val="9"/>
      <name val="Calibri"/>
      <family val="2"/>
      <scheme val="minor"/>
    </font>
    <font>
      <sz val="12"/>
      <name val="Calibri"/>
      <family val="2"/>
      <scheme val="minor"/>
    </font>
    <font>
      <sz val="18"/>
      <name val="Calibri"/>
      <family val="2"/>
      <scheme val="minor"/>
    </font>
    <font>
      <sz val="11"/>
      <color theme="4"/>
      <name val="Calibri"/>
      <family val="2"/>
      <scheme val="minor"/>
    </font>
    <font>
      <u/>
      <sz val="11"/>
      <color theme="4"/>
      <name val="Calibri"/>
      <family val="2"/>
      <scheme val="minor"/>
    </font>
    <font>
      <b/>
      <sz val="16"/>
      <name val="Calibri"/>
      <family val="2"/>
      <scheme val="minor"/>
    </font>
    <font>
      <sz val="11"/>
      <name val="Calibri (Corps)"/>
    </font>
    <font>
      <sz val="10"/>
      <color theme="1"/>
      <name val="Calibri"/>
      <family val="2"/>
      <scheme val="minor"/>
    </font>
    <font>
      <sz val="11"/>
      <color theme="2" tint="-9.9978637043366805E-2"/>
      <name val="Calibri"/>
      <family val="2"/>
      <scheme val="minor"/>
    </font>
  </fonts>
  <fills count="11">
    <fill>
      <patternFill patternType="none"/>
    </fill>
    <fill>
      <patternFill patternType="gray125"/>
    </fill>
    <fill>
      <patternFill patternType="solid">
        <fgColor rgb="FFFFCC99"/>
      </patternFill>
    </fill>
    <fill>
      <patternFill patternType="solid">
        <fgColor theme="2"/>
        <bgColor indexed="64"/>
      </patternFill>
    </fill>
    <fill>
      <patternFill patternType="solid">
        <fgColor theme="0"/>
        <bgColor indexed="64"/>
      </patternFill>
    </fill>
    <fill>
      <patternFill patternType="solid">
        <fgColor theme="5"/>
        <bgColor indexed="64"/>
      </patternFill>
    </fill>
    <fill>
      <patternFill patternType="solid">
        <fgColor theme="7" tint="0.59999389629810485"/>
        <bgColor indexed="64"/>
      </patternFill>
    </fill>
    <fill>
      <patternFill patternType="solid">
        <fgColor theme="1"/>
        <bgColor indexed="64"/>
      </patternFill>
    </fill>
    <fill>
      <patternFill patternType="solid">
        <fgColor theme="9"/>
        <bgColor indexed="64"/>
      </patternFill>
    </fill>
    <fill>
      <patternFill patternType="solid">
        <fgColor theme="8" tint="0.79998168889431442"/>
        <bgColor indexed="64"/>
      </patternFill>
    </fill>
    <fill>
      <patternFill patternType="solid">
        <fgColor rgb="FFFFFF00"/>
        <bgColor indexed="64"/>
      </patternFill>
    </fill>
  </fills>
  <borders count="100">
    <border>
      <left/>
      <right/>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right/>
      <top/>
      <bottom style="thin">
        <color auto="1"/>
      </bottom>
      <diagonal/>
    </border>
    <border>
      <left/>
      <right/>
      <top style="thin">
        <color auto="1"/>
      </top>
      <bottom style="thin">
        <color auto="1"/>
      </bottom>
      <diagonal/>
    </border>
    <border>
      <left/>
      <right/>
      <top/>
      <bottom style="medium">
        <color rgb="FF0070C0"/>
      </bottom>
      <diagonal/>
    </border>
    <border>
      <left/>
      <right/>
      <top/>
      <bottom style="thick">
        <color rgb="FF0070C0"/>
      </bottom>
      <diagonal/>
    </border>
    <border>
      <left/>
      <right/>
      <top style="thick">
        <color rgb="FF0070C0"/>
      </top>
      <bottom/>
      <diagonal/>
    </border>
    <border>
      <left/>
      <right/>
      <top style="thick">
        <color rgb="FF0070C0"/>
      </top>
      <bottom style="thick">
        <color rgb="FF0070C0"/>
      </bottom>
      <diagonal/>
    </border>
    <border>
      <left/>
      <right/>
      <top style="thick">
        <color theme="4"/>
      </top>
      <bottom style="thick">
        <color theme="4"/>
      </bottom>
      <diagonal/>
    </border>
    <border>
      <left/>
      <right/>
      <top style="thick">
        <color theme="4"/>
      </top>
      <bottom/>
      <diagonal/>
    </border>
    <border>
      <left style="thin">
        <color theme="2"/>
      </left>
      <right style="thin">
        <color theme="2"/>
      </right>
      <top style="thin">
        <color theme="2"/>
      </top>
      <bottom style="thin">
        <color theme="2"/>
      </bottom>
      <diagonal/>
    </border>
    <border>
      <left style="thin">
        <color theme="0"/>
      </left>
      <right style="thin">
        <color theme="0"/>
      </right>
      <top style="thin">
        <color theme="0"/>
      </top>
      <bottom style="thin">
        <color theme="0"/>
      </bottom>
      <diagonal/>
    </border>
    <border>
      <left/>
      <right style="thin">
        <color theme="2"/>
      </right>
      <top style="thin">
        <color theme="2"/>
      </top>
      <bottom style="thin">
        <color theme="2"/>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top/>
      <bottom style="thick">
        <color theme="0"/>
      </bottom>
      <diagonal/>
    </border>
    <border>
      <left/>
      <right/>
      <top style="thick">
        <color theme="5" tint="-0.24994659260841701"/>
      </top>
      <bottom style="thick">
        <color theme="5" tint="-0.24994659260841701"/>
      </bottom>
      <diagonal/>
    </border>
    <border>
      <left/>
      <right/>
      <top/>
      <bottom style="thick">
        <color theme="5"/>
      </bottom>
      <diagonal/>
    </border>
    <border>
      <left/>
      <right/>
      <top style="thick">
        <color theme="5" tint="-0.24994659260841701"/>
      </top>
      <bottom/>
      <diagonal/>
    </border>
    <border>
      <left/>
      <right/>
      <top/>
      <bottom style="thin">
        <color theme="2"/>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ck">
        <color theme="5" tint="-0.2499465926084170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top style="thin">
        <color theme="2"/>
      </top>
      <bottom/>
      <diagonal/>
    </border>
    <border>
      <left style="thin">
        <color auto="1"/>
      </left>
      <right style="thin">
        <color theme="2"/>
      </right>
      <top style="thin">
        <color auto="1"/>
      </top>
      <bottom style="thin">
        <color theme="2"/>
      </bottom>
      <diagonal/>
    </border>
    <border>
      <left style="thin">
        <color theme="2"/>
      </left>
      <right style="thin">
        <color theme="2"/>
      </right>
      <top style="thin">
        <color auto="1"/>
      </top>
      <bottom style="thin">
        <color theme="2"/>
      </bottom>
      <diagonal/>
    </border>
    <border>
      <left style="thin">
        <color auto="1"/>
      </left>
      <right style="thin">
        <color theme="2"/>
      </right>
      <top style="thin">
        <color theme="2"/>
      </top>
      <bottom style="thin">
        <color theme="2"/>
      </bottom>
      <diagonal/>
    </border>
    <border>
      <left style="thin">
        <color auto="1"/>
      </left>
      <right style="thin">
        <color theme="2"/>
      </right>
      <top style="thin">
        <color theme="2"/>
      </top>
      <bottom style="thin">
        <color auto="1"/>
      </bottom>
      <diagonal/>
    </border>
    <border>
      <left style="thin">
        <color theme="2"/>
      </left>
      <right style="thin">
        <color theme="2"/>
      </right>
      <top style="thin">
        <color theme="2"/>
      </top>
      <bottom style="thin">
        <color auto="1"/>
      </bottom>
      <diagonal/>
    </border>
    <border>
      <left style="thin">
        <color theme="2"/>
      </left>
      <right style="thin">
        <color auto="1"/>
      </right>
      <top style="thin">
        <color theme="2"/>
      </top>
      <bottom style="thin">
        <color auto="1"/>
      </bottom>
      <diagonal/>
    </border>
    <border>
      <left style="thin">
        <color auto="1"/>
      </left>
      <right/>
      <top/>
      <bottom style="thin">
        <color auto="1"/>
      </bottom>
      <diagonal/>
    </border>
    <border>
      <left/>
      <right style="thin">
        <color theme="0"/>
      </right>
      <top/>
      <bottom style="thin">
        <color auto="1"/>
      </bottom>
      <diagonal/>
    </border>
    <border>
      <left/>
      <right style="thin">
        <color theme="2"/>
      </right>
      <top style="thin">
        <color auto="1"/>
      </top>
      <bottom style="double">
        <color auto="1"/>
      </bottom>
      <diagonal/>
    </border>
    <border>
      <left/>
      <right style="thin">
        <color theme="2"/>
      </right>
      <top/>
      <bottom/>
      <diagonal/>
    </border>
    <border>
      <left/>
      <right/>
      <top style="thin">
        <color auto="1"/>
      </top>
      <bottom style="double">
        <color auto="1"/>
      </bottom>
      <diagonal/>
    </border>
    <border>
      <left style="thin">
        <color theme="2"/>
      </left>
      <right style="thin">
        <color theme="2"/>
      </right>
      <top/>
      <bottom style="thin">
        <color theme="2"/>
      </bottom>
      <diagonal/>
    </border>
    <border>
      <left/>
      <right style="thin">
        <color theme="2"/>
      </right>
      <top style="thin">
        <color theme="0"/>
      </top>
      <bottom style="thin">
        <color theme="0"/>
      </bottom>
      <diagonal/>
    </border>
    <border>
      <left/>
      <right style="thin">
        <color theme="2"/>
      </right>
      <top style="thin">
        <color theme="0"/>
      </top>
      <bottom/>
      <diagonal/>
    </border>
    <border>
      <left/>
      <right style="thin">
        <color theme="2"/>
      </right>
      <top/>
      <bottom style="thin">
        <color theme="2"/>
      </bottom>
      <diagonal/>
    </border>
    <border>
      <left style="thin">
        <color theme="2"/>
      </left>
      <right/>
      <top/>
      <bottom style="thin">
        <color theme="2"/>
      </bottom>
      <diagonal/>
    </border>
    <border>
      <left/>
      <right style="thin">
        <color theme="2"/>
      </right>
      <top style="thin">
        <color theme="2"/>
      </top>
      <bottom/>
      <diagonal/>
    </border>
    <border>
      <left style="thin">
        <color theme="2"/>
      </left>
      <right/>
      <top style="thin">
        <color theme="2"/>
      </top>
      <bottom style="thin">
        <color theme="2"/>
      </bottom>
      <diagonal/>
    </border>
    <border>
      <left style="thin">
        <color theme="2"/>
      </left>
      <right/>
      <top/>
      <bottom/>
      <diagonal/>
    </border>
    <border>
      <left style="thin">
        <color auto="1"/>
      </left>
      <right/>
      <top style="thin">
        <color theme="2"/>
      </top>
      <bottom style="thin">
        <color theme="2"/>
      </bottom>
      <diagonal/>
    </border>
    <border>
      <left/>
      <right/>
      <top style="thin">
        <color theme="2"/>
      </top>
      <bottom style="thin">
        <color theme="2"/>
      </bottom>
      <diagonal/>
    </border>
    <border>
      <left/>
      <right style="thin">
        <color auto="1"/>
      </right>
      <top style="thin">
        <color theme="2"/>
      </top>
      <bottom style="thin">
        <color theme="2"/>
      </bottom>
      <diagonal/>
    </border>
    <border>
      <left/>
      <right style="thin">
        <color auto="1"/>
      </right>
      <top style="thin">
        <color auto="1"/>
      </top>
      <bottom style="thin">
        <color theme="2"/>
      </bottom>
      <diagonal/>
    </border>
    <border>
      <left style="thin">
        <color theme="0"/>
      </left>
      <right/>
      <top/>
      <bottom/>
      <diagonal/>
    </border>
    <border>
      <left/>
      <right/>
      <top style="thick">
        <color theme="5"/>
      </top>
      <bottom/>
      <diagonal/>
    </border>
    <border>
      <left style="thin">
        <color auto="1"/>
      </left>
      <right style="thin">
        <color auto="1"/>
      </right>
      <top/>
      <bottom/>
      <diagonal/>
    </border>
    <border>
      <left style="thin">
        <color auto="1"/>
      </left>
      <right/>
      <top/>
      <bottom/>
      <diagonal/>
    </border>
    <border>
      <left/>
      <right/>
      <top/>
      <bottom style="thick">
        <color theme="9"/>
      </bottom>
      <diagonal/>
    </border>
    <border>
      <left/>
      <right/>
      <top style="thin">
        <color theme="2"/>
      </top>
      <bottom/>
      <diagonal/>
    </border>
    <border>
      <left/>
      <right/>
      <top style="thick">
        <color theme="9"/>
      </top>
      <bottom style="thick">
        <color theme="9"/>
      </bottom>
      <diagonal/>
    </border>
    <border>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thin">
        <color theme="2"/>
      </right>
      <top/>
      <bottom style="thin">
        <color theme="0"/>
      </bottom>
      <diagonal/>
    </border>
    <border>
      <left/>
      <right style="thin">
        <color theme="2"/>
      </right>
      <top style="thin">
        <color theme="2"/>
      </top>
      <bottom style="thin">
        <color theme="0"/>
      </bottom>
      <diagonal/>
    </border>
    <border>
      <left/>
      <right/>
      <top style="thin">
        <color theme="2"/>
      </top>
      <bottom style="thin">
        <color theme="0"/>
      </bottom>
      <diagonal/>
    </border>
    <border>
      <left/>
      <right style="thin">
        <color theme="2"/>
      </right>
      <top style="thin">
        <color theme="2"/>
      </top>
      <bottom style="thin">
        <color auto="1"/>
      </bottom>
      <diagonal/>
    </border>
    <border>
      <left/>
      <right/>
      <top style="thick">
        <color theme="4"/>
      </top>
      <bottom style="thin">
        <color auto="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2"/>
      </top>
      <bottom/>
      <diagonal/>
    </border>
    <border>
      <left style="thin">
        <color theme="2"/>
      </left>
      <right style="thin">
        <color theme="0"/>
      </right>
      <top style="thin">
        <color theme="0"/>
      </top>
      <bottom style="thin">
        <color theme="2"/>
      </bottom>
      <diagonal/>
    </border>
    <border>
      <left/>
      <right/>
      <top style="thin">
        <color theme="0"/>
      </top>
      <bottom style="thin">
        <color theme="2"/>
      </bottom>
      <diagonal/>
    </border>
    <border>
      <left style="thin">
        <color theme="2"/>
      </left>
      <right style="thin">
        <color theme="2"/>
      </right>
      <top style="thin">
        <color theme="2"/>
      </top>
      <bottom style="thin">
        <color theme="0"/>
      </bottom>
      <diagonal/>
    </border>
    <border>
      <left style="thin">
        <color theme="2"/>
      </left>
      <right style="thin">
        <color theme="0"/>
      </right>
      <top style="thin">
        <color theme="2"/>
      </top>
      <bottom style="thin">
        <color theme="0"/>
      </bottom>
      <diagonal/>
    </border>
    <border>
      <left/>
      <right/>
      <top style="thick">
        <color theme="5"/>
      </top>
      <bottom style="thin">
        <color theme="0"/>
      </bottom>
      <diagonal/>
    </border>
    <border>
      <left style="thin">
        <color theme="0"/>
      </left>
      <right style="thin">
        <color theme="0"/>
      </right>
      <top style="thin">
        <color theme="0"/>
      </top>
      <bottom style="thin">
        <color theme="2"/>
      </bottom>
      <diagonal/>
    </border>
    <border>
      <left style="thin">
        <color theme="0"/>
      </left>
      <right style="thin">
        <color theme="0"/>
      </right>
      <top style="thin">
        <color theme="2"/>
      </top>
      <bottom style="thin">
        <color theme="2"/>
      </bottom>
      <diagonal/>
    </border>
    <border>
      <left style="thin">
        <color theme="0"/>
      </left>
      <right style="thin">
        <color theme="0"/>
      </right>
      <top style="thin">
        <color theme="2"/>
      </top>
      <bottom style="thin">
        <color theme="0"/>
      </bottom>
      <diagonal/>
    </border>
    <border>
      <left/>
      <right/>
      <top style="thick">
        <color theme="5" tint="-0.24994659260841701"/>
      </top>
      <bottom style="thin">
        <color theme="0"/>
      </bottom>
      <diagonal/>
    </border>
    <border>
      <left style="thin">
        <color theme="0"/>
      </left>
      <right style="thin">
        <color theme="0"/>
      </right>
      <top/>
      <bottom style="thin">
        <color theme="2"/>
      </bottom>
      <diagonal/>
    </border>
    <border>
      <left/>
      <right/>
      <top style="thick">
        <color theme="9"/>
      </top>
      <bottom/>
      <diagonal/>
    </border>
    <border>
      <left/>
      <right style="thin">
        <color theme="2"/>
      </right>
      <top style="thick">
        <color theme="5" tint="-0.24994659260841701"/>
      </top>
      <bottom/>
      <diagonal/>
    </border>
    <border>
      <left style="thin">
        <color theme="0"/>
      </left>
      <right style="thin">
        <color theme="2"/>
      </right>
      <top style="thin">
        <color theme="0"/>
      </top>
      <bottom/>
      <diagonal/>
    </border>
    <border>
      <left style="thin">
        <color theme="2"/>
      </left>
      <right style="thin">
        <color theme="2"/>
      </right>
      <top style="thin">
        <color theme="0"/>
      </top>
      <bottom/>
      <diagonal/>
    </border>
    <border>
      <left style="thin">
        <color theme="2"/>
      </left>
      <right style="thin">
        <color theme="0"/>
      </right>
      <top style="thin">
        <color theme="0"/>
      </top>
      <bottom/>
      <diagonal/>
    </border>
    <border>
      <left/>
      <right/>
      <top style="thin">
        <color indexed="64"/>
      </top>
      <bottom style="thin">
        <color indexed="64"/>
      </bottom>
      <diagonal/>
    </border>
    <border>
      <left/>
      <right/>
      <top/>
      <bottom style="double">
        <color indexed="64"/>
      </bottom>
      <diagonal/>
    </border>
    <border>
      <left/>
      <right/>
      <top style="thin">
        <color indexed="64"/>
      </top>
      <bottom/>
      <diagonal/>
    </border>
    <border>
      <left/>
      <right style="thin">
        <color auto="1"/>
      </right>
      <top/>
      <bottom style="thin">
        <color theme="2"/>
      </bottom>
      <diagonal/>
    </border>
    <border>
      <left style="thin">
        <color theme="2"/>
      </left>
      <right/>
      <top style="thin">
        <color auto="1"/>
      </top>
      <bottom style="thin">
        <color theme="2"/>
      </bottom>
      <diagonal/>
    </border>
    <border>
      <left/>
      <right style="thin">
        <color theme="2"/>
      </right>
      <top style="thin">
        <color auto="1"/>
      </top>
      <bottom style="thin">
        <color theme="2"/>
      </bottom>
      <diagonal/>
    </border>
    <border>
      <left style="thin">
        <color theme="2"/>
      </left>
      <right/>
      <top style="thin">
        <color theme="2"/>
      </top>
      <bottom style="thin">
        <color auto="1"/>
      </bottom>
      <diagonal/>
    </border>
    <border>
      <left/>
      <right style="thin">
        <color theme="0"/>
      </right>
      <top style="thin">
        <color theme="0"/>
      </top>
      <bottom style="thin">
        <color theme="2"/>
      </bottom>
      <diagonal/>
    </border>
    <border>
      <left/>
      <right/>
      <top style="medium">
        <color rgb="FF0070C0"/>
      </top>
      <bottom/>
      <diagonal/>
    </border>
    <border>
      <left/>
      <right/>
      <top style="thin">
        <color theme="0"/>
      </top>
      <bottom style="thick">
        <color rgb="FF0070C0"/>
      </bottom>
      <diagonal/>
    </border>
  </borders>
  <cellStyleXfs count="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2" borderId="2" applyNumberFormat="0" applyAlignment="0" applyProtection="0"/>
    <xf numFmtId="16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165" fontId="1" fillId="0" borderId="0" applyFont="0" applyFill="0" applyBorder="0" applyAlignment="0" applyProtection="0"/>
  </cellStyleXfs>
  <cellXfs count="926">
    <xf numFmtId="0" fontId="0" fillId="0" borderId="0" xfId="0"/>
    <xf numFmtId="0" fontId="0" fillId="0" borderId="0" xfId="0" applyAlignment="1">
      <alignment wrapText="1"/>
    </xf>
    <xf numFmtId="0" fontId="0" fillId="0" borderId="0" xfId="0" applyAlignment="1">
      <alignment horizontal="left" vertical="top" wrapText="1"/>
    </xf>
    <xf numFmtId="0" fontId="0" fillId="0" borderId="0" xfId="0" applyAlignment="1">
      <alignment vertical="top" wrapText="1"/>
    </xf>
    <xf numFmtId="0" fontId="0" fillId="3" borderId="0" xfId="0" applyFill="1"/>
    <xf numFmtId="0" fontId="3" fillId="3" borderId="0" xfId="2" applyFill="1" applyBorder="1" applyAlignment="1">
      <alignment horizontal="left" wrapText="1"/>
    </xf>
    <xf numFmtId="0" fontId="0" fillId="3" borderId="0" xfId="0" applyFill="1" applyAlignment="1">
      <alignment wrapText="1"/>
    </xf>
    <xf numFmtId="0" fontId="3" fillId="3" borderId="0" xfId="2" applyFill="1" applyBorder="1" applyAlignment="1"/>
    <xf numFmtId="0" fontId="2" fillId="3" borderId="0" xfId="1" applyFill="1" applyBorder="1" applyAlignment="1">
      <alignment vertical="center"/>
    </xf>
    <xf numFmtId="0" fontId="3" fillId="3" borderId="0" xfId="2" applyFill="1" applyBorder="1" applyAlignment="1">
      <alignment horizontal="left"/>
    </xf>
    <xf numFmtId="0" fontId="3" fillId="3" borderId="0" xfId="2" applyFill="1" applyBorder="1" applyAlignment="1">
      <alignment wrapText="1"/>
    </xf>
    <xf numFmtId="0" fontId="0" fillId="3" borderId="0" xfId="0" applyFill="1" applyAlignment="1">
      <alignment vertical="center"/>
    </xf>
    <xf numFmtId="0" fontId="3" fillId="3" borderId="18" xfId="2" applyFill="1" applyBorder="1" applyAlignment="1"/>
    <xf numFmtId="0" fontId="2" fillId="4" borderId="0" xfId="1" applyFill="1" applyBorder="1" applyAlignment="1">
      <alignment vertical="center"/>
    </xf>
    <xf numFmtId="0" fontId="10" fillId="3" borderId="0" xfId="0" applyFont="1" applyFill="1" applyAlignment="1">
      <alignment horizontal="right"/>
    </xf>
    <xf numFmtId="0" fontId="0" fillId="3" borderId="35" xfId="0" applyFill="1" applyBorder="1"/>
    <xf numFmtId="0" fontId="10" fillId="3" borderId="0" xfId="0" applyFont="1" applyFill="1"/>
    <xf numFmtId="167" fontId="0" fillId="3" borderId="0" xfId="0" applyNumberFormat="1" applyFill="1"/>
    <xf numFmtId="0" fontId="12" fillId="3" borderId="0" xfId="0" applyFont="1" applyFill="1" applyAlignment="1">
      <alignment horizontal="center"/>
    </xf>
    <xf numFmtId="9" fontId="0" fillId="3" borderId="0" xfId="0" applyNumberFormat="1" applyFill="1" applyAlignment="1">
      <alignment horizontal="center"/>
    </xf>
    <xf numFmtId="164" fontId="0" fillId="3" borderId="0" xfId="4" applyFont="1" applyFill="1" applyBorder="1"/>
    <xf numFmtId="164" fontId="0" fillId="3" borderId="0" xfId="4" applyFont="1" applyFill="1"/>
    <xf numFmtId="9" fontId="0" fillId="3" borderId="0" xfId="5" applyFont="1" applyFill="1"/>
    <xf numFmtId="0" fontId="0" fillId="3" borderId="0" xfId="0" applyFill="1" applyAlignment="1">
      <alignment horizontal="left" vertical="top" wrapText="1"/>
    </xf>
    <xf numFmtId="0" fontId="2" fillId="3" borderId="0" xfId="1" applyFill="1" applyBorder="1" applyAlignment="1"/>
    <xf numFmtId="0" fontId="0" fillId="3" borderId="11" xfId="0" applyFill="1" applyBorder="1" applyAlignment="1">
      <alignment horizontal="left" vertical="top" wrapText="1"/>
    </xf>
    <xf numFmtId="0" fontId="0" fillId="3" borderId="70" xfId="0" applyFill="1" applyBorder="1"/>
    <xf numFmtId="0" fontId="0" fillId="3" borderId="25" xfId="0" applyFill="1" applyBorder="1"/>
    <xf numFmtId="0" fontId="3" fillId="3" borderId="25" xfId="2" applyFill="1" applyBorder="1" applyAlignment="1">
      <alignment horizontal="left" wrapText="1"/>
    </xf>
    <xf numFmtId="0" fontId="0" fillId="3" borderId="0" xfId="0" applyFill="1" applyAlignment="1">
      <alignment vertical="top" wrapText="1"/>
    </xf>
    <xf numFmtId="0" fontId="3" fillId="3" borderId="0" xfId="2" applyFill="1" applyBorder="1" applyAlignment="1">
      <alignment horizontal="left" vertical="top" wrapText="1"/>
    </xf>
    <xf numFmtId="0" fontId="2" fillId="7" borderId="0" xfId="1" applyFill="1" applyBorder="1" applyAlignment="1"/>
    <xf numFmtId="0" fontId="3" fillId="7" borderId="0" xfId="2" applyFill="1" applyBorder="1" applyAlignment="1">
      <alignment horizontal="left"/>
    </xf>
    <xf numFmtId="0" fontId="3" fillId="7" borderId="0" xfId="2" applyFill="1" applyBorder="1" applyAlignment="1">
      <alignment wrapText="1"/>
    </xf>
    <xf numFmtId="0" fontId="0" fillId="7" borderId="0" xfId="0" applyFill="1"/>
    <xf numFmtId="0" fontId="0" fillId="7" borderId="0" xfId="0" applyFill="1" applyAlignment="1">
      <alignment wrapText="1"/>
    </xf>
    <xf numFmtId="0" fontId="0" fillId="7" borderId="0" xfId="0" applyFill="1" applyAlignment="1">
      <alignment vertical="top"/>
    </xf>
    <xf numFmtId="0" fontId="2" fillId="3" borderId="0" xfId="1" applyFill="1" applyBorder="1" applyAlignment="1">
      <alignment vertical="top"/>
    </xf>
    <xf numFmtId="0" fontId="2" fillId="7" borderId="0" xfId="1" applyFill="1" applyBorder="1" applyAlignment="1">
      <alignment vertical="top"/>
    </xf>
    <xf numFmtId="0" fontId="0" fillId="3" borderId="0" xfId="0" applyFill="1" applyAlignment="1">
      <alignment vertical="top"/>
    </xf>
    <xf numFmtId="0" fontId="0" fillId="0" borderId="0" xfId="0" applyAlignment="1">
      <alignment vertical="top"/>
    </xf>
    <xf numFmtId="0" fontId="3" fillId="3" borderId="0" xfId="2" applyFill="1" applyBorder="1" applyAlignment="1">
      <alignment horizontal="left" vertical="top"/>
    </xf>
    <xf numFmtId="0" fontId="3" fillId="7" borderId="0" xfId="2" applyFill="1" applyBorder="1" applyAlignment="1">
      <alignment horizontal="left" vertical="top"/>
    </xf>
    <xf numFmtId="0" fontId="0" fillId="7" borderId="0" xfId="0" applyFill="1" applyAlignment="1">
      <alignment horizontal="left" vertical="top" wrapText="1"/>
    </xf>
    <xf numFmtId="0" fontId="0" fillId="7" borderId="0" xfId="0" applyFill="1" applyAlignment="1">
      <alignment vertical="top" wrapText="1"/>
    </xf>
    <xf numFmtId="0" fontId="5" fillId="3" borderId="0" xfId="3" applyFont="1" applyFill="1" applyBorder="1" applyAlignment="1">
      <alignment horizontal="center" vertical="top" wrapText="1"/>
    </xf>
    <xf numFmtId="0" fontId="5" fillId="7" borderId="0" xfId="3" applyFont="1" applyFill="1" applyBorder="1" applyAlignment="1">
      <alignment horizontal="center" vertical="top" wrapText="1"/>
    </xf>
    <xf numFmtId="0" fontId="0" fillId="3" borderId="11" xfId="0" applyFill="1" applyBorder="1" applyAlignment="1">
      <alignment vertical="top"/>
    </xf>
    <xf numFmtId="0" fontId="3" fillId="7" borderId="0" xfId="2" applyFill="1" applyBorder="1" applyAlignment="1">
      <alignment vertical="top" wrapText="1"/>
    </xf>
    <xf numFmtId="0" fontId="0" fillId="3" borderId="42" xfId="0" applyFill="1" applyBorder="1" applyAlignment="1">
      <alignment vertical="top"/>
    </xf>
    <xf numFmtId="0" fontId="11" fillId="0" borderId="0" xfId="0" applyFont="1" applyAlignment="1">
      <alignment vertical="top"/>
    </xf>
    <xf numFmtId="0" fontId="0" fillId="3" borderId="28" xfId="0" applyFill="1" applyBorder="1" applyAlignment="1">
      <alignment vertical="top"/>
    </xf>
    <xf numFmtId="0" fontId="19" fillId="3" borderId="28" xfId="0" applyFont="1" applyFill="1" applyBorder="1" applyAlignment="1">
      <alignment vertical="top"/>
    </xf>
    <xf numFmtId="0" fontId="0" fillId="3" borderId="25" xfId="0" applyFill="1" applyBorder="1" applyAlignment="1">
      <alignment vertical="top"/>
    </xf>
    <xf numFmtId="0" fontId="0" fillId="3" borderId="19" xfId="0" applyFill="1" applyBorder="1" applyAlignment="1">
      <alignment vertical="top"/>
    </xf>
    <xf numFmtId="0" fontId="3" fillId="3" borderId="0" xfId="2" applyFill="1" applyBorder="1" applyAlignment="1">
      <alignment vertical="top"/>
    </xf>
    <xf numFmtId="0" fontId="3" fillId="7" borderId="0" xfId="2" applyFill="1" applyBorder="1" applyAlignment="1">
      <alignment vertical="top"/>
    </xf>
    <xf numFmtId="0" fontId="11" fillId="0" borderId="0" xfId="0" applyFont="1" applyAlignment="1">
      <alignment horizontal="center" vertical="top"/>
    </xf>
    <xf numFmtId="0" fontId="0" fillId="3" borderId="0" xfId="0" applyFill="1" applyAlignment="1">
      <alignment horizontal="center" vertical="top" wrapText="1"/>
    </xf>
    <xf numFmtId="0" fontId="0" fillId="7" borderId="0" xfId="0" applyFill="1" applyAlignment="1">
      <alignment horizontal="center" vertical="top"/>
    </xf>
    <xf numFmtId="0" fontId="0" fillId="0" borderId="0" xfId="0" applyAlignment="1">
      <alignment vertical="center"/>
    </xf>
    <xf numFmtId="0" fontId="2" fillId="7" borderId="0" xfId="1" applyFill="1" applyBorder="1" applyAlignment="1">
      <alignment vertical="center"/>
    </xf>
    <xf numFmtId="0" fontId="0" fillId="7" borderId="0" xfId="0" applyFill="1" applyAlignment="1">
      <alignment vertical="center"/>
    </xf>
    <xf numFmtId="0" fontId="2" fillId="0" borderId="17" xfId="1" applyFill="1" applyBorder="1" applyAlignment="1">
      <alignment vertical="center"/>
    </xf>
    <xf numFmtId="0" fontId="0" fillId="3" borderId="25" xfId="0" applyFill="1" applyBorder="1" applyAlignment="1">
      <alignment vertical="center"/>
    </xf>
    <xf numFmtId="0" fontId="0" fillId="3" borderId="16" xfId="0" applyFill="1" applyBorder="1" applyAlignment="1">
      <alignment horizontal="left" vertical="top" wrapText="1"/>
    </xf>
    <xf numFmtId="0" fontId="0" fillId="3" borderId="14" xfId="0" applyFill="1" applyBorder="1" applyAlignment="1">
      <alignment horizontal="left" vertical="top" wrapText="1"/>
    </xf>
    <xf numFmtId="0" fontId="0" fillId="3" borderId="45" xfId="0" applyFill="1" applyBorder="1" applyAlignment="1">
      <alignment horizontal="center" vertical="top"/>
    </xf>
    <xf numFmtId="0" fontId="2" fillId="0" borderId="0" xfId="1" applyFill="1" applyBorder="1" applyAlignment="1">
      <alignment vertical="top"/>
    </xf>
    <xf numFmtId="0" fontId="3" fillId="3" borderId="20" xfId="2" applyFill="1" applyBorder="1" applyAlignment="1"/>
    <xf numFmtId="0" fontId="7" fillId="3" borderId="0" xfId="2" applyFont="1" applyFill="1" applyBorder="1" applyAlignment="1">
      <alignment horizontal="center"/>
    </xf>
    <xf numFmtId="0" fontId="7" fillId="3" borderId="0" xfId="2" applyFont="1" applyFill="1" applyBorder="1" applyAlignment="1">
      <alignment horizontal="center" wrapText="1"/>
    </xf>
    <xf numFmtId="0" fontId="3" fillId="3" borderId="7" xfId="2" applyFill="1" applyBorder="1" applyAlignment="1">
      <alignment wrapText="1"/>
    </xf>
    <xf numFmtId="0" fontId="0" fillId="3" borderId="29" xfId="0" applyFill="1" applyBorder="1" applyAlignment="1">
      <alignment horizontal="center" vertical="top" wrapText="1"/>
    </xf>
    <xf numFmtId="0" fontId="0" fillId="3" borderId="42" xfId="0" applyFill="1" applyBorder="1" applyAlignment="1">
      <alignment horizontal="center" vertical="top" wrapText="1"/>
    </xf>
    <xf numFmtId="0" fontId="0" fillId="3" borderId="28" xfId="0" applyFill="1" applyBorder="1" applyAlignment="1">
      <alignment horizontal="center" vertical="top" wrapText="1"/>
    </xf>
    <xf numFmtId="0" fontId="0" fillId="3" borderId="28" xfId="0" applyFill="1" applyBorder="1" applyAlignment="1">
      <alignment horizontal="left" vertical="top" wrapText="1"/>
    </xf>
    <xf numFmtId="0" fontId="22" fillId="3" borderId="0" xfId="2" applyFont="1" applyFill="1" applyBorder="1" applyAlignment="1">
      <alignment horizontal="left" vertical="center" wrapText="1"/>
    </xf>
    <xf numFmtId="0" fontId="0" fillId="3" borderId="47" xfId="0" applyFill="1" applyBorder="1" applyAlignment="1">
      <alignment horizontal="center" vertical="top" wrapText="1"/>
    </xf>
    <xf numFmtId="0" fontId="0" fillId="3" borderId="13" xfId="0" applyFill="1" applyBorder="1" applyAlignment="1">
      <alignment horizontal="center" vertical="top" wrapText="1"/>
    </xf>
    <xf numFmtId="0" fontId="0" fillId="3" borderId="0" xfId="0" applyFill="1" applyAlignment="1">
      <alignment horizontal="center" vertical="top" wrapText="1"/>
    </xf>
    <xf numFmtId="0" fontId="3" fillId="3" borderId="0" xfId="2" applyFill="1" applyBorder="1" applyAlignment="1">
      <alignment horizontal="left" vertical="top" wrapText="1"/>
    </xf>
    <xf numFmtId="0" fontId="0" fillId="3" borderId="0" xfId="0" applyFill="1" applyAlignment="1">
      <alignment horizontal="left" vertical="top" wrapText="1"/>
    </xf>
    <xf numFmtId="0" fontId="0" fillId="3" borderId="0" xfId="0" applyFill="1" applyAlignment="1">
      <alignment vertical="top"/>
    </xf>
    <xf numFmtId="0" fontId="0" fillId="3" borderId="0" xfId="0" applyFill="1" applyAlignment="1">
      <alignment horizontal="left" wrapText="1"/>
    </xf>
    <xf numFmtId="0" fontId="2" fillId="3" borderId="0" xfId="1" applyFill="1" applyBorder="1" applyAlignment="1">
      <alignment vertical="center"/>
    </xf>
    <xf numFmtId="0" fontId="3" fillId="3" borderId="0" xfId="2" applyFill="1" applyBorder="1" applyAlignment="1">
      <alignment horizontal="left" wrapText="1"/>
    </xf>
    <xf numFmtId="0" fontId="0" fillId="0" borderId="0" xfId="0" applyFill="1"/>
    <xf numFmtId="0" fontId="0" fillId="3" borderId="0" xfId="0" applyFill="1" applyBorder="1" applyAlignment="1">
      <alignment vertical="center"/>
    </xf>
    <xf numFmtId="0" fontId="0" fillId="3" borderId="0" xfId="0" applyFill="1" applyBorder="1" applyAlignment="1">
      <alignment horizontal="left" vertical="top" wrapText="1"/>
    </xf>
    <xf numFmtId="0" fontId="0" fillId="3" borderId="0" xfId="0" applyFill="1" applyBorder="1" applyAlignment="1">
      <alignment vertical="top"/>
    </xf>
    <xf numFmtId="0" fontId="21" fillId="3" borderId="0" xfId="2" applyFont="1" applyFill="1" applyBorder="1" applyAlignment="1">
      <alignment horizontal="left" vertical="top" wrapText="1"/>
    </xf>
    <xf numFmtId="0" fontId="0" fillId="3" borderId="0" xfId="0" applyFill="1" applyBorder="1" applyAlignment="1">
      <alignment horizontal="center" vertical="top"/>
    </xf>
    <xf numFmtId="0" fontId="0" fillId="3" borderId="0" xfId="0" applyFill="1" applyBorder="1"/>
    <xf numFmtId="0" fontId="7" fillId="3" borderId="0" xfId="2" applyFont="1" applyFill="1" applyBorder="1" applyAlignment="1">
      <alignment vertical="top" wrapText="1"/>
    </xf>
    <xf numFmtId="0" fontId="0" fillId="3" borderId="0" xfId="0" applyFill="1" applyBorder="1" applyAlignment="1">
      <alignment horizontal="left" wrapText="1"/>
    </xf>
    <xf numFmtId="0" fontId="0" fillId="3" borderId="0" xfId="0" applyFill="1" applyBorder="1" applyAlignment="1">
      <alignment horizontal="center" vertical="top" wrapText="1"/>
    </xf>
    <xf numFmtId="0" fontId="9" fillId="3" borderId="10" xfId="2" applyFont="1" applyFill="1" applyBorder="1" applyAlignment="1">
      <alignment horizontal="center" vertical="center" wrapText="1"/>
    </xf>
    <xf numFmtId="49" fontId="0" fillId="0" borderId="51" xfId="0" applyNumberFormat="1" applyBorder="1" applyAlignment="1" applyProtection="1">
      <alignment horizontal="left" vertical="top" wrapText="1"/>
      <protection locked="0"/>
    </xf>
    <xf numFmtId="0" fontId="3" fillId="3" borderId="0" xfId="2" applyFill="1" applyBorder="1" applyAlignment="1">
      <alignment horizontal="left" wrapText="1"/>
    </xf>
    <xf numFmtId="0" fontId="6" fillId="3" borderId="0" xfId="0" applyFont="1" applyFill="1" applyAlignment="1">
      <alignment horizontal="left" vertical="center" wrapText="1"/>
    </xf>
    <xf numFmtId="0" fontId="6" fillId="3" borderId="43" xfId="0" applyFont="1" applyFill="1" applyBorder="1" applyAlignment="1">
      <alignment wrapText="1"/>
    </xf>
    <xf numFmtId="0" fontId="7" fillId="3" borderId="18" xfId="2" applyFont="1" applyFill="1" applyBorder="1" applyAlignment="1">
      <alignment horizontal="center"/>
    </xf>
    <xf numFmtId="0" fontId="7" fillId="3" borderId="18" xfId="2" applyFont="1" applyFill="1" applyBorder="1" applyAlignment="1">
      <alignment horizontal="center" wrapText="1"/>
    </xf>
    <xf numFmtId="0" fontId="14" fillId="5" borderId="0" xfId="0" applyFont="1" applyFill="1" applyAlignment="1">
      <alignment vertical="center"/>
    </xf>
    <xf numFmtId="49" fontId="0" fillId="3" borderId="11" xfId="0" applyNumberFormat="1" applyFill="1" applyBorder="1" applyAlignment="1">
      <alignment horizontal="left" vertical="top" wrapText="1"/>
    </xf>
    <xf numFmtId="49" fontId="0" fillId="3" borderId="30" xfId="0" applyNumberFormat="1" applyFill="1" applyBorder="1" applyAlignment="1">
      <alignment horizontal="left" vertical="top" wrapText="1"/>
    </xf>
    <xf numFmtId="0" fontId="0" fillId="4" borderId="0" xfId="0" applyFill="1" applyAlignment="1">
      <alignment vertical="top"/>
    </xf>
    <xf numFmtId="0" fontId="0" fillId="3" borderId="0" xfId="0" applyFill="1" applyAlignment="1">
      <alignment horizontal="right" vertical="top"/>
    </xf>
    <xf numFmtId="0" fontId="8" fillId="3" borderId="0" xfId="2" applyFont="1" applyFill="1" applyBorder="1" applyAlignment="1">
      <alignment vertical="center"/>
    </xf>
    <xf numFmtId="0" fontId="8" fillId="3" borderId="0" xfId="2" applyFont="1" applyFill="1" applyBorder="1" applyAlignment="1">
      <alignment vertical="center" wrapText="1"/>
    </xf>
    <xf numFmtId="0" fontId="19" fillId="3" borderId="42" xfId="0" applyFont="1" applyFill="1" applyBorder="1" applyAlignment="1">
      <alignment vertical="center"/>
    </xf>
    <xf numFmtId="0" fontId="19" fillId="3" borderId="11" xfId="0" applyFont="1" applyFill="1" applyBorder="1" applyAlignment="1">
      <alignment vertical="center"/>
    </xf>
    <xf numFmtId="0" fontId="0" fillId="3" borderId="47" xfId="0" applyFill="1" applyBorder="1" applyAlignment="1">
      <alignment horizontal="center" vertical="top"/>
    </xf>
    <xf numFmtId="0" fontId="0" fillId="3" borderId="14" xfId="0" applyFill="1" applyBorder="1" applyAlignment="1">
      <alignment horizontal="right" vertical="top" wrapText="1"/>
    </xf>
    <xf numFmtId="0" fontId="6" fillId="3" borderId="14" xfId="0" applyFont="1" applyFill="1" applyBorder="1" applyAlignment="1">
      <alignment horizontal="right" vertical="top" wrapText="1"/>
    </xf>
    <xf numFmtId="0" fontId="6" fillId="3" borderId="16" xfId="0" applyFont="1" applyFill="1" applyBorder="1" applyAlignment="1">
      <alignment horizontal="right" vertical="top" wrapText="1"/>
    </xf>
    <xf numFmtId="0" fontId="6" fillId="3" borderId="49" xfId="0" applyFont="1" applyFill="1" applyBorder="1" applyAlignment="1">
      <alignment horizontal="left" vertical="top" wrapText="1"/>
    </xf>
    <xf numFmtId="0" fontId="0" fillId="0" borderId="0" xfId="0" applyFill="1" applyAlignment="1">
      <alignment vertical="top"/>
    </xf>
    <xf numFmtId="0" fontId="19" fillId="3" borderId="48" xfId="0" applyFont="1" applyFill="1" applyBorder="1" applyAlignment="1">
      <alignment vertical="top" wrapText="1"/>
    </xf>
    <xf numFmtId="0" fontId="19" fillId="3" borderId="11" xfId="0" applyFont="1" applyFill="1" applyBorder="1" applyAlignment="1">
      <alignment vertical="top" wrapText="1"/>
    </xf>
    <xf numFmtId="0" fontId="6" fillId="3" borderId="43" xfId="0" applyFont="1" applyFill="1" applyBorder="1" applyAlignment="1">
      <alignment horizontal="right" vertical="top" wrapText="1" indent="1"/>
    </xf>
    <xf numFmtId="167" fontId="0" fillId="4" borderId="36" xfId="4" applyNumberFormat="1" applyFont="1" applyFill="1" applyBorder="1" applyAlignment="1" applyProtection="1">
      <alignment vertical="top"/>
      <protection locked="0"/>
    </xf>
    <xf numFmtId="0" fontId="25" fillId="5" borderId="0" xfId="0" applyFont="1" applyFill="1" applyAlignment="1">
      <alignment vertical="center"/>
    </xf>
    <xf numFmtId="0" fontId="2" fillId="3" borderId="0" xfId="1" applyFill="1" applyBorder="1" applyAlignment="1">
      <alignment vertical="center"/>
    </xf>
    <xf numFmtId="0" fontId="0" fillId="3" borderId="0" xfId="0" applyFill="1"/>
    <xf numFmtId="0" fontId="6" fillId="3" borderId="15" xfId="0" applyFont="1" applyFill="1" applyBorder="1" applyAlignment="1" applyProtection="1">
      <alignment horizontal="left" vertical="top" wrapText="1"/>
    </xf>
    <xf numFmtId="0" fontId="3" fillId="3" borderId="25" xfId="1" applyFont="1" applyFill="1" applyBorder="1" applyAlignment="1">
      <alignment horizontal="left"/>
    </xf>
    <xf numFmtId="0" fontId="0" fillId="0" borderId="0" xfId="0" applyProtection="1">
      <protection locked="0" hidden="1"/>
    </xf>
    <xf numFmtId="0" fontId="6" fillId="3" borderId="7" xfId="0" applyFont="1" applyFill="1" applyBorder="1" applyAlignment="1">
      <alignment horizontal="left" vertical="center" wrapText="1"/>
    </xf>
    <xf numFmtId="0" fontId="2" fillId="3" borderId="0" xfId="1" applyFill="1" applyBorder="1" applyAlignment="1" applyProtection="1">
      <alignment vertical="center"/>
    </xf>
    <xf numFmtId="0" fontId="0" fillId="3" borderId="0" xfId="0" applyFill="1" applyProtection="1"/>
    <xf numFmtId="0" fontId="8" fillId="3" borderId="0" xfId="0" applyFont="1" applyFill="1" applyAlignment="1" applyProtection="1">
      <alignment horizontal="center" vertical="center" wrapText="1"/>
    </xf>
    <xf numFmtId="0" fontId="23" fillId="3" borderId="0" xfId="2" applyFont="1" applyFill="1" applyBorder="1" applyAlignment="1" applyProtection="1">
      <alignment horizontal="center" vertical="center" wrapText="1"/>
    </xf>
    <xf numFmtId="167" fontId="10" fillId="3" borderId="39" xfId="4" applyNumberFormat="1" applyFont="1" applyFill="1" applyBorder="1" applyProtection="1"/>
    <xf numFmtId="167" fontId="0" fillId="3" borderId="34" xfId="4" applyNumberFormat="1" applyFont="1" applyFill="1" applyBorder="1" applyProtection="1"/>
    <xf numFmtId="167" fontId="0" fillId="3" borderId="70" xfId="4" applyNumberFormat="1" applyFont="1" applyFill="1" applyBorder="1" applyProtection="1"/>
    <xf numFmtId="167" fontId="0" fillId="3" borderId="35" xfId="4" applyNumberFormat="1" applyFont="1" applyFill="1" applyBorder="1" applyProtection="1"/>
    <xf numFmtId="167" fontId="0" fillId="3" borderId="41" xfId="4" applyNumberFormat="1" applyFont="1" applyFill="1" applyBorder="1" applyAlignment="1" applyProtection="1">
      <alignment horizontal="right"/>
    </xf>
    <xf numFmtId="167" fontId="0" fillId="3" borderId="41" xfId="4" applyNumberFormat="1" applyFont="1" applyFill="1" applyBorder="1" applyProtection="1"/>
    <xf numFmtId="0" fontId="3" fillId="3" borderId="0" xfId="2" applyFill="1" applyBorder="1" applyAlignment="1" applyProtection="1">
      <alignment horizontal="left" wrapText="1"/>
    </xf>
    <xf numFmtId="0" fontId="0" fillId="3" borderId="0" xfId="0" applyFill="1" applyAlignment="1" applyProtection="1">
      <alignment vertical="top"/>
    </xf>
    <xf numFmtId="0" fontId="10" fillId="3" borderId="0" xfId="0" applyFont="1" applyFill="1" applyAlignment="1" applyProtection="1">
      <alignment horizontal="right"/>
    </xf>
    <xf numFmtId="0" fontId="10" fillId="3" borderId="0" xfId="0" applyFont="1" applyFill="1" applyAlignment="1" applyProtection="1">
      <alignment vertical="top"/>
    </xf>
    <xf numFmtId="0" fontId="10" fillId="3" borderId="0" xfId="0" applyFont="1" applyFill="1" applyAlignment="1" applyProtection="1">
      <alignment horizontal="right" wrapText="1"/>
    </xf>
    <xf numFmtId="0" fontId="10" fillId="3" borderId="0" xfId="0" applyFont="1" applyFill="1" applyAlignment="1" applyProtection="1"/>
    <xf numFmtId="0" fontId="2" fillId="4" borderId="0" xfId="1" applyFill="1" applyBorder="1" applyAlignment="1" applyProtection="1">
      <alignment vertical="center"/>
    </xf>
    <xf numFmtId="0" fontId="0" fillId="0" borderId="0" xfId="0" applyProtection="1"/>
    <xf numFmtId="0" fontId="0" fillId="7" borderId="0" xfId="0" applyFill="1" applyProtection="1">
      <protection locked="0" hidden="1"/>
    </xf>
    <xf numFmtId="0" fontId="0" fillId="0" borderId="0" xfId="0" applyBorder="1"/>
    <xf numFmtId="0" fontId="6" fillId="3" borderId="44" xfId="0" applyFont="1" applyFill="1" applyBorder="1" applyAlignment="1">
      <alignment horizontal="left" vertical="top" wrapText="1"/>
    </xf>
    <xf numFmtId="0" fontId="6" fillId="3" borderId="40" xfId="0" applyFont="1" applyFill="1" applyBorder="1" applyAlignment="1">
      <alignment horizontal="left" vertical="top" wrapText="1"/>
    </xf>
    <xf numFmtId="0" fontId="6" fillId="3" borderId="0" xfId="0" applyFont="1" applyFill="1" applyAlignment="1">
      <alignment horizontal="center"/>
    </xf>
    <xf numFmtId="0" fontId="6" fillId="3" borderId="15"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3" borderId="43" xfId="0" applyFont="1" applyFill="1" applyBorder="1" applyAlignment="1">
      <alignment horizontal="left" vertical="top" wrapText="1"/>
    </xf>
    <xf numFmtId="49" fontId="0" fillId="0" borderId="11" xfId="0" applyNumberFormat="1" applyBorder="1" applyAlignment="1" applyProtection="1">
      <alignment horizontal="left" vertical="top" wrapText="1"/>
      <protection locked="0"/>
    </xf>
    <xf numFmtId="49" fontId="0" fillId="0" borderId="48" xfId="0" applyNumberFormat="1" applyBorder="1" applyAlignment="1" applyProtection="1">
      <alignment horizontal="left" vertical="top" wrapText="1"/>
      <protection locked="0"/>
    </xf>
    <xf numFmtId="49" fontId="0" fillId="0" borderId="30" xfId="0" applyNumberFormat="1" applyBorder="1" applyAlignment="1" applyProtection="1">
      <alignment horizontal="left" vertical="top" wrapText="1"/>
      <protection locked="0"/>
    </xf>
    <xf numFmtId="0" fontId="6" fillId="3" borderId="0" xfId="0" applyFont="1" applyFill="1" applyAlignment="1">
      <alignment horizontal="left" vertical="top" wrapText="1"/>
    </xf>
    <xf numFmtId="0" fontId="6" fillId="3" borderId="14" xfId="0" applyFont="1" applyFill="1" applyBorder="1" applyAlignment="1">
      <alignment horizontal="left" vertical="top" wrapText="1"/>
    </xf>
    <xf numFmtId="49" fontId="0" fillId="0" borderId="21" xfId="0" applyNumberFormat="1" applyBorder="1" applyAlignment="1" applyProtection="1">
      <alignment horizontal="left" vertical="top" wrapText="1"/>
      <protection locked="0"/>
    </xf>
    <xf numFmtId="0" fontId="6" fillId="3" borderId="14" xfId="0" applyFont="1" applyFill="1" applyBorder="1" applyAlignment="1">
      <alignment horizontal="center" vertical="center" wrapText="1"/>
    </xf>
    <xf numFmtId="0" fontId="33" fillId="3" borderId="0" xfId="1" applyFont="1" applyFill="1" applyBorder="1" applyAlignment="1">
      <alignment vertical="center"/>
    </xf>
    <xf numFmtId="0" fontId="33" fillId="7" borderId="0" xfId="1" applyFont="1" applyFill="1" applyBorder="1" applyAlignment="1">
      <alignment vertical="center"/>
    </xf>
    <xf numFmtId="0" fontId="34" fillId="3" borderId="0" xfId="0" applyFont="1" applyFill="1" applyAlignment="1">
      <alignment vertical="center"/>
    </xf>
    <xf numFmtId="0" fontId="36" fillId="3" borderId="42" xfId="0" applyFont="1" applyFill="1" applyBorder="1" applyAlignment="1">
      <alignment horizontal="left" vertical="top" wrapText="1"/>
    </xf>
    <xf numFmtId="0" fontId="6" fillId="3" borderId="42" xfId="0" applyFont="1" applyFill="1" applyBorder="1" applyAlignment="1" applyProtection="1">
      <alignment horizontal="left" vertical="top" wrapText="1"/>
      <protection locked="0"/>
    </xf>
    <xf numFmtId="0" fontId="6" fillId="7" borderId="0" xfId="0" applyFont="1" applyFill="1" applyAlignment="1">
      <alignment horizontal="left" vertical="top" wrapText="1"/>
    </xf>
    <xf numFmtId="0" fontId="6" fillId="3" borderId="0" xfId="0" applyFont="1" applyFill="1" applyAlignment="1">
      <alignment vertical="top"/>
    </xf>
    <xf numFmtId="0" fontId="36" fillId="3" borderId="11" xfId="0" applyFont="1" applyFill="1" applyBorder="1" applyAlignment="1">
      <alignment horizontal="left" vertical="top" wrapText="1"/>
    </xf>
    <xf numFmtId="0" fontId="8" fillId="3" borderId="11" xfId="0" applyFont="1" applyFill="1" applyBorder="1" applyAlignment="1">
      <alignment horizontal="left" vertical="center" wrapText="1"/>
    </xf>
    <xf numFmtId="0" fontId="6" fillId="3" borderId="0" xfId="3" applyFont="1" applyFill="1" applyBorder="1" applyAlignment="1">
      <alignment horizontal="center" vertical="top" wrapText="1"/>
    </xf>
    <xf numFmtId="0" fontId="6" fillId="7" borderId="0" xfId="3" applyFont="1" applyFill="1" applyBorder="1" applyAlignment="1">
      <alignment horizontal="center" vertical="top" wrapText="1"/>
    </xf>
    <xf numFmtId="166" fontId="6" fillId="3" borderId="0" xfId="3" applyNumberFormat="1" applyFont="1" applyFill="1" applyBorder="1" applyAlignment="1">
      <alignment horizontal="center" vertical="top" wrapText="1"/>
    </xf>
    <xf numFmtId="166" fontId="6" fillId="7" borderId="0" xfId="3" applyNumberFormat="1" applyFont="1" applyFill="1" applyBorder="1" applyAlignment="1">
      <alignment horizontal="center" vertical="top" wrapText="1"/>
    </xf>
    <xf numFmtId="0" fontId="7" fillId="3" borderId="30" xfId="2" applyFont="1" applyFill="1" applyBorder="1" applyAlignment="1">
      <alignment wrapText="1"/>
    </xf>
    <xf numFmtId="0" fontId="7" fillId="3" borderId="59" xfId="2" applyFont="1" applyFill="1" applyBorder="1" applyAlignment="1">
      <alignment wrapText="1"/>
    </xf>
    <xf numFmtId="0" fontId="7" fillId="3" borderId="21" xfId="2" applyFont="1" applyFill="1" applyBorder="1" applyAlignment="1">
      <alignment horizontal="left" vertical="top"/>
    </xf>
    <xf numFmtId="0" fontId="7" fillId="7" borderId="0" xfId="2" applyFont="1" applyFill="1" applyBorder="1" applyAlignment="1">
      <alignment horizontal="left" vertical="top"/>
    </xf>
    <xf numFmtId="0" fontId="6" fillId="3" borderId="11" xfId="0" applyFont="1" applyFill="1" applyBorder="1" applyAlignment="1">
      <alignment horizontal="left" vertical="top" wrapText="1"/>
    </xf>
    <xf numFmtId="0" fontId="6" fillId="3" borderId="11"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left" vertical="center" wrapText="1"/>
      <protection locked="0"/>
    </xf>
    <xf numFmtId="0" fontId="37" fillId="3" borderId="0" xfId="3" applyFont="1" applyFill="1" applyBorder="1" applyAlignment="1">
      <alignment horizontal="center" vertical="top" wrapText="1"/>
    </xf>
    <xf numFmtId="0" fontId="37" fillId="7" borderId="0" xfId="3" applyFont="1" applyFill="1" applyBorder="1" applyAlignment="1">
      <alignment horizontal="center" vertical="top" wrapText="1"/>
    </xf>
    <xf numFmtId="0" fontId="6" fillId="3" borderId="11" xfId="0" applyFont="1" applyFill="1" applyBorder="1" applyAlignment="1">
      <alignment vertical="top"/>
    </xf>
    <xf numFmtId="166" fontId="37" fillId="3" borderId="0" xfId="3" applyNumberFormat="1" applyFont="1" applyFill="1" applyBorder="1" applyAlignment="1">
      <alignment horizontal="center" vertical="top" wrapText="1"/>
    </xf>
    <xf numFmtId="166" fontId="37" fillId="7" borderId="0" xfId="3" applyNumberFormat="1" applyFont="1" applyFill="1" applyBorder="1" applyAlignment="1">
      <alignment horizontal="center" vertical="top" wrapText="1"/>
    </xf>
    <xf numFmtId="0" fontId="6" fillId="3" borderId="0" xfId="0" applyFont="1" applyFill="1" applyAlignment="1">
      <alignment vertical="top" wrapText="1"/>
    </xf>
    <xf numFmtId="0" fontId="3" fillId="3" borderId="19" xfId="2" applyFont="1" applyFill="1" applyBorder="1" applyAlignment="1"/>
    <xf numFmtId="0" fontId="6" fillId="3" borderId="0" xfId="0" applyFont="1" applyFill="1" applyAlignment="1">
      <alignment horizontal="center" vertical="top" wrapText="1"/>
    </xf>
    <xf numFmtId="168" fontId="6" fillId="0" borderId="21" xfId="0" applyNumberFormat="1" applyFont="1" applyBorder="1" applyAlignment="1" applyProtection="1">
      <alignment horizontal="center" vertical="top" wrapText="1"/>
      <protection locked="0"/>
    </xf>
    <xf numFmtId="168" fontId="6" fillId="0" borderId="51" xfId="0" applyNumberFormat="1" applyFont="1" applyBorder="1" applyAlignment="1" applyProtection="1">
      <alignment horizontal="center" vertical="top" wrapText="1"/>
      <protection locked="0"/>
    </xf>
    <xf numFmtId="0" fontId="6" fillId="3" borderId="51" xfId="0" applyFont="1" applyFill="1" applyBorder="1" applyAlignment="1">
      <alignment horizontal="center" vertical="top" wrapText="1"/>
    </xf>
    <xf numFmtId="168" fontId="6" fillId="0" borderId="59" xfId="0" applyNumberFormat="1" applyFont="1" applyBorder="1" applyAlignment="1" applyProtection="1">
      <alignment horizontal="center" vertical="top" wrapText="1"/>
      <protection locked="0"/>
    </xf>
    <xf numFmtId="16" fontId="6" fillId="3" borderId="59" xfId="0" applyNumberFormat="1" applyFont="1" applyFill="1" applyBorder="1" applyAlignment="1">
      <alignment horizontal="center" vertical="top" wrapText="1"/>
    </xf>
    <xf numFmtId="0" fontId="2" fillId="3" borderId="25" xfId="1" applyFont="1" applyFill="1" applyBorder="1" applyAlignment="1">
      <alignment horizontal="left" vertical="center"/>
    </xf>
    <xf numFmtId="0" fontId="2" fillId="3" borderId="0" xfId="1" applyFont="1" applyFill="1" applyBorder="1" applyAlignment="1">
      <alignment vertical="center"/>
    </xf>
    <xf numFmtId="0" fontId="8" fillId="3" borderId="14" xfId="0" applyFont="1" applyFill="1" applyBorder="1" applyAlignment="1">
      <alignment horizontal="left" vertical="center"/>
    </xf>
    <xf numFmtId="0" fontId="8" fillId="3" borderId="14"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8" fillId="3" borderId="14" xfId="0" applyFont="1" applyFill="1" applyBorder="1" applyAlignment="1">
      <alignment horizontal="left" vertical="top" wrapText="1"/>
    </xf>
    <xf numFmtId="0" fontId="8" fillId="3" borderId="16" xfId="0" applyFont="1" applyFill="1" applyBorder="1" applyAlignment="1">
      <alignment horizontal="left" vertical="top" wrapText="1"/>
    </xf>
    <xf numFmtId="0" fontId="8" fillId="3" borderId="0" xfId="0" applyFont="1" applyFill="1" applyBorder="1" applyAlignment="1">
      <alignment horizontal="left" vertical="center" wrapText="1"/>
    </xf>
    <xf numFmtId="0" fontId="6" fillId="3" borderId="15" xfId="0" applyFont="1" applyFill="1" applyBorder="1" applyAlignment="1">
      <alignment vertical="top" wrapText="1"/>
    </xf>
    <xf numFmtId="0" fontId="6" fillId="3" borderId="16" xfId="0" applyFont="1" applyFill="1" applyBorder="1" applyAlignment="1">
      <alignment vertical="top" wrapText="1"/>
    </xf>
    <xf numFmtId="0" fontId="6" fillId="7" borderId="0" xfId="0" applyFont="1" applyFill="1"/>
    <xf numFmtId="0" fontId="23" fillId="3" borderId="71" xfId="0" applyFont="1" applyFill="1" applyBorder="1" applyAlignment="1">
      <alignment horizontal="center" vertical="center" wrapText="1"/>
    </xf>
    <xf numFmtId="0" fontId="8" fillId="3" borderId="0" xfId="0" applyFont="1" applyFill="1" applyAlignment="1" applyProtection="1">
      <alignment horizontal="left" vertical="center"/>
    </xf>
    <xf numFmtId="0" fontId="8" fillId="3" borderId="0" xfId="0" applyFont="1" applyFill="1" applyAlignment="1" applyProtection="1">
      <alignment horizontal="center" vertical="center"/>
    </xf>
    <xf numFmtId="0" fontId="6" fillId="3" borderId="0" xfId="0" applyFont="1" applyFill="1" applyProtection="1"/>
    <xf numFmtId="0" fontId="6" fillId="7" borderId="0" xfId="0" applyFont="1" applyFill="1" applyProtection="1">
      <protection locked="0" hidden="1"/>
    </xf>
    <xf numFmtId="0" fontId="6" fillId="0" borderId="0" xfId="0" applyFont="1"/>
    <xf numFmtId="0" fontId="23" fillId="3" borderId="0" xfId="0" applyFont="1" applyFill="1" applyAlignment="1" applyProtection="1">
      <alignment horizontal="left" vertical="top"/>
    </xf>
    <xf numFmtId="0" fontId="7" fillId="3" borderId="0" xfId="2" applyFont="1" applyFill="1" applyBorder="1" applyAlignment="1" applyProtection="1">
      <alignment horizontal="left" wrapText="1"/>
    </xf>
    <xf numFmtId="0" fontId="23" fillId="3" borderId="11" xfId="0" applyFont="1" applyFill="1" applyBorder="1" applyAlignment="1" applyProtection="1">
      <alignment horizontal="right" vertical="top"/>
    </xf>
    <xf numFmtId="0" fontId="38" fillId="3" borderId="0" xfId="0" applyFont="1" applyFill="1" applyAlignment="1" applyProtection="1">
      <alignment horizontal="left" vertical="top"/>
    </xf>
    <xf numFmtId="0" fontId="38" fillId="3" borderId="0" xfId="0" applyFont="1" applyFill="1" applyAlignment="1" applyProtection="1">
      <alignment horizontal="right" vertical="top"/>
    </xf>
    <xf numFmtId="0" fontId="6" fillId="3" borderId="0" xfId="0" applyFont="1" applyFill="1" applyAlignment="1" applyProtection="1">
      <alignment vertical="top"/>
    </xf>
    <xf numFmtId="167" fontId="6" fillId="3" borderId="12" xfId="0" applyNumberFormat="1" applyFont="1" applyFill="1" applyBorder="1" applyAlignment="1" applyProtection="1">
      <alignment vertical="top"/>
    </xf>
    <xf numFmtId="0" fontId="6" fillId="3" borderId="0" xfId="0" applyFont="1" applyFill="1" applyAlignment="1" applyProtection="1">
      <alignment wrapText="1"/>
    </xf>
    <xf numFmtId="167" fontId="6" fillId="3" borderId="0" xfId="0" applyNumberFormat="1" applyFont="1" applyFill="1" applyProtection="1"/>
    <xf numFmtId="0" fontId="6" fillId="3" borderId="0" xfId="0" applyFont="1" applyFill="1" applyAlignment="1" applyProtection="1">
      <alignment horizontal="left" vertical="top"/>
    </xf>
    <xf numFmtId="0" fontId="38" fillId="3" borderId="0" xfId="0" applyFont="1" applyFill="1" applyAlignment="1" applyProtection="1">
      <alignment horizontal="right"/>
    </xf>
    <xf numFmtId="0" fontId="38" fillId="3" borderId="0" xfId="0" applyFont="1" applyFill="1" applyAlignment="1" applyProtection="1">
      <alignment vertical="top"/>
    </xf>
    <xf numFmtId="0" fontId="36" fillId="3" borderId="0" xfId="0" applyFont="1" applyFill="1" applyAlignment="1" applyProtection="1">
      <alignment horizontal="right"/>
    </xf>
    <xf numFmtId="167" fontId="38" fillId="3" borderId="12" xfId="0" applyNumberFormat="1" applyFont="1" applyFill="1" applyBorder="1" applyAlignment="1" applyProtection="1">
      <alignment vertical="top"/>
    </xf>
    <xf numFmtId="9" fontId="6" fillId="3" borderId="12" xfId="0" applyNumberFormat="1" applyFont="1" applyFill="1" applyBorder="1" applyAlignment="1" applyProtection="1">
      <alignment horizontal="center" vertical="top"/>
    </xf>
    <xf numFmtId="0" fontId="7" fillId="3" borderId="0" xfId="2" applyFont="1" applyFill="1" applyBorder="1" applyAlignment="1" applyProtection="1">
      <alignment horizontal="left" vertical="top" wrapText="1"/>
    </xf>
    <xf numFmtId="0" fontId="39" fillId="3" borderId="0" xfId="1" applyFont="1" applyFill="1" applyBorder="1" applyAlignment="1">
      <alignment vertical="center"/>
    </xf>
    <xf numFmtId="0" fontId="39" fillId="3" borderId="0" xfId="1" applyFont="1" applyFill="1" applyBorder="1" applyAlignment="1" applyProtection="1">
      <alignment vertical="center"/>
    </xf>
    <xf numFmtId="0" fontId="3" fillId="3" borderId="0" xfId="2" applyFont="1" applyFill="1" applyBorder="1" applyAlignment="1">
      <alignment horizontal="left" wrapText="1"/>
    </xf>
    <xf numFmtId="0" fontId="6" fillId="7" borderId="0" xfId="0" applyFont="1" applyFill="1" applyAlignment="1">
      <alignment horizontal="left" vertical="center" wrapText="1"/>
    </xf>
    <xf numFmtId="0" fontId="39" fillId="3" borderId="0" xfId="1" applyFont="1" applyFill="1" applyBorder="1" applyAlignment="1">
      <alignment horizontal="left" vertical="center" wrapText="1"/>
    </xf>
    <xf numFmtId="0" fontId="39" fillId="7" borderId="0" xfId="1" applyFont="1" applyFill="1" applyBorder="1" applyAlignment="1">
      <alignment horizontal="left" vertical="center" wrapText="1"/>
    </xf>
    <xf numFmtId="0" fontId="39" fillId="3" borderId="25" xfId="1" applyFont="1" applyFill="1" applyBorder="1" applyAlignment="1">
      <alignment horizontal="left" vertical="center" wrapText="1"/>
    </xf>
    <xf numFmtId="0" fontId="6" fillId="0" borderId="0" xfId="0" applyFont="1" applyAlignment="1">
      <alignment horizontal="left" vertical="center" wrapText="1"/>
    </xf>
    <xf numFmtId="0" fontId="6" fillId="7" borderId="0" xfId="0" applyFont="1" applyFill="1" applyAlignment="1">
      <alignment horizontal="left" wrapText="1"/>
    </xf>
    <xf numFmtId="0" fontId="39" fillId="3" borderId="0" xfId="1" applyFont="1" applyFill="1" applyBorder="1" applyAlignment="1">
      <alignment horizontal="left" wrapText="1"/>
    </xf>
    <xf numFmtId="0" fontId="39" fillId="7" borderId="0" xfId="1" applyFont="1" applyFill="1" applyBorder="1" applyAlignment="1">
      <alignment horizontal="left" wrapText="1"/>
    </xf>
    <xf numFmtId="0" fontId="6" fillId="3" borderId="0" xfId="0" applyFont="1" applyFill="1" applyAlignment="1">
      <alignment horizontal="left" wrapText="1"/>
    </xf>
    <xf numFmtId="0" fontId="7" fillId="3" borderId="0" xfId="2" applyFont="1" applyFill="1" applyBorder="1" applyAlignment="1">
      <alignment horizontal="left" wrapText="1"/>
    </xf>
    <xf numFmtId="0" fontId="6" fillId="0" borderId="0" xfId="0" applyFont="1" applyAlignment="1">
      <alignment horizontal="left" wrapText="1"/>
    </xf>
    <xf numFmtId="0" fontId="39" fillId="3" borderId="0" xfId="1" applyFont="1" applyFill="1" applyBorder="1" applyAlignment="1">
      <alignment horizontal="left" vertical="top" wrapText="1"/>
    </xf>
    <xf numFmtId="0" fontId="39" fillId="7" borderId="0" xfId="1" applyFont="1" applyFill="1" applyBorder="1" applyAlignment="1">
      <alignment horizontal="left" vertical="top" wrapText="1"/>
    </xf>
    <xf numFmtId="0" fontId="6" fillId="0" borderId="0" xfId="0" applyFont="1" applyAlignment="1">
      <alignment horizontal="left" vertical="top" wrapText="1"/>
    </xf>
    <xf numFmtId="0" fontId="6" fillId="0" borderId="51" xfId="0" applyFont="1" applyBorder="1" applyAlignment="1" applyProtection="1">
      <alignment horizontal="left" vertical="top" wrapText="1"/>
      <protection locked="0"/>
    </xf>
    <xf numFmtId="0" fontId="6" fillId="3" borderId="59" xfId="0" applyFont="1" applyFill="1" applyBorder="1" applyAlignment="1">
      <alignment horizontal="left" vertical="top" wrapText="1"/>
    </xf>
    <xf numFmtId="0" fontId="6" fillId="8" borderId="14" xfId="0" applyFont="1" applyFill="1" applyBorder="1" applyAlignment="1">
      <alignment horizontal="left" vertical="center" wrapText="1"/>
    </xf>
    <xf numFmtId="0" fontId="6" fillId="8" borderId="15" xfId="0" applyFont="1" applyFill="1" applyBorder="1" applyAlignment="1">
      <alignment horizontal="left" vertical="center" wrapText="1"/>
    </xf>
    <xf numFmtId="0" fontId="6" fillId="8" borderId="16" xfId="0" applyFont="1" applyFill="1" applyBorder="1" applyAlignment="1">
      <alignment horizontal="left" vertical="center" wrapText="1"/>
    </xf>
    <xf numFmtId="49" fontId="6" fillId="4" borderId="76" xfId="0" applyNumberFormat="1" applyFont="1" applyFill="1" applyBorder="1" applyAlignment="1" applyProtection="1">
      <alignment horizontal="left" vertical="top" wrapText="1"/>
      <protection locked="0"/>
    </xf>
    <xf numFmtId="49" fontId="6" fillId="4" borderId="59" xfId="0" applyNumberFormat="1" applyFont="1" applyFill="1" applyBorder="1" applyAlignment="1" applyProtection="1">
      <alignment horizontal="left" vertical="top" wrapText="1"/>
      <protection locked="0"/>
    </xf>
    <xf numFmtId="0" fontId="6" fillId="3" borderId="21" xfId="0" applyFont="1" applyFill="1" applyBorder="1" applyAlignment="1">
      <alignment horizontal="left" vertical="top" wrapText="1"/>
    </xf>
    <xf numFmtId="0" fontId="6" fillId="0" borderId="59" xfId="0" applyFont="1" applyBorder="1" applyAlignment="1" applyProtection="1">
      <alignment horizontal="left" vertical="top" wrapText="1"/>
      <protection locked="0"/>
    </xf>
    <xf numFmtId="0" fontId="6" fillId="3" borderId="0" xfId="0" applyFont="1" applyFill="1" applyAlignment="1">
      <alignment horizontal="right" vertical="center" wrapText="1"/>
    </xf>
    <xf numFmtId="0" fontId="6" fillId="3" borderId="14" xfId="0" applyFont="1" applyFill="1" applyBorder="1" applyAlignment="1">
      <alignment horizontal="right" vertical="center" wrapText="1"/>
    </xf>
    <xf numFmtId="0" fontId="6" fillId="8" borderId="68" xfId="0" applyFont="1" applyFill="1" applyBorder="1" applyAlignment="1">
      <alignment horizontal="left" vertical="center" wrapText="1"/>
    </xf>
    <xf numFmtId="0" fontId="6" fillId="8" borderId="44" xfId="0" applyFont="1" applyFill="1" applyBorder="1" applyAlignment="1">
      <alignment horizontal="left" vertical="center" wrapText="1"/>
    </xf>
    <xf numFmtId="0" fontId="6" fillId="3" borderId="0" xfId="0" applyFont="1" applyFill="1" applyBorder="1" applyAlignment="1">
      <alignment horizontal="left" vertical="top" wrapText="1"/>
    </xf>
    <xf numFmtId="0" fontId="6" fillId="3" borderId="0" xfId="0" applyFont="1" applyFill="1" applyBorder="1" applyAlignment="1">
      <alignment horizontal="left" wrapText="1"/>
    </xf>
    <xf numFmtId="0" fontId="6" fillId="3" borderId="48" xfId="0" applyFont="1" applyFill="1" applyBorder="1" applyAlignment="1">
      <alignment horizontal="left" vertical="top" wrapText="1"/>
    </xf>
    <xf numFmtId="0" fontId="39" fillId="0" borderId="0" xfId="1" applyFont="1" applyFill="1" applyBorder="1" applyAlignment="1">
      <alignment horizontal="left" vertical="top" wrapText="1"/>
    </xf>
    <xf numFmtId="0" fontId="33" fillId="0" borderId="0" xfId="1" applyFont="1" applyFill="1" applyBorder="1" applyAlignment="1">
      <alignment vertical="center"/>
    </xf>
    <xf numFmtId="0" fontId="39" fillId="7" borderId="0" xfId="1" applyFont="1" applyFill="1" applyBorder="1" applyAlignment="1">
      <alignment vertical="center"/>
    </xf>
    <xf numFmtId="0" fontId="6" fillId="0" borderId="0" xfId="0" applyFont="1" applyFill="1"/>
    <xf numFmtId="0" fontId="6" fillId="3" borderId="61" xfId="0" applyFont="1" applyFill="1" applyBorder="1" applyAlignment="1">
      <alignment horizontal="center" vertical="center" wrapText="1"/>
    </xf>
    <xf numFmtId="0" fontId="6" fillId="3" borderId="0" xfId="0" applyFont="1" applyFill="1"/>
    <xf numFmtId="0" fontId="6" fillId="3" borderId="59" xfId="0" applyFont="1" applyFill="1" applyBorder="1"/>
    <xf numFmtId="0" fontId="6" fillId="3" borderId="12" xfId="0" applyFont="1" applyFill="1" applyBorder="1" applyAlignment="1">
      <alignment horizontal="center" vertical="center" wrapText="1"/>
    </xf>
    <xf numFmtId="3" fontId="6" fillId="4" borderId="75" xfId="0" applyNumberFormat="1" applyFont="1" applyFill="1" applyBorder="1" applyAlignment="1" applyProtection="1">
      <alignment horizontal="right" vertical="center"/>
      <protection locked="0"/>
    </xf>
    <xf numFmtId="3" fontId="8" fillId="3" borderId="12" xfId="0" applyNumberFormat="1" applyFont="1" applyFill="1" applyBorder="1" applyAlignment="1">
      <alignment horizontal="right" vertical="center"/>
    </xf>
    <xf numFmtId="0" fontId="6" fillId="3" borderId="59" xfId="0" applyFont="1" applyFill="1" applyBorder="1" applyAlignment="1">
      <alignment vertical="center" wrapText="1"/>
    </xf>
    <xf numFmtId="0" fontId="6" fillId="3" borderId="14" xfId="0" applyFont="1" applyFill="1" applyBorder="1" applyAlignment="1" applyProtection="1">
      <alignment horizontal="center" vertical="center"/>
      <protection locked="0"/>
    </xf>
    <xf numFmtId="0" fontId="6" fillId="3" borderId="0" xfId="0" applyFont="1" applyFill="1" applyAlignment="1">
      <alignment wrapText="1"/>
    </xf>
    <xf numFmtId="0" fontId="6" fillId="3" borderId="15"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protection locked="0"/>
    </xf>
    <xf numFmtId="0" fontId="6" fillId="3" borderId="0" xfId="0" applyFont="1" applyFill="1" applyAlignment="1">
      <alignment vertical="center" wrapText="1"/>
    </xf>
    <xf numFmtId="0" fontId="6" fillId="3" borderId="16" xfId="0" applyFont="1" applyFill="1" applyBorder="1" applyAlignment="1" applyProtection="1">
      <alignment horizontal="center" vertical="center"/>
      <protection locked="0"/>
    </xf>
    <xf numFmtId="3" fontId="6" fillId="4" borderId="87" xfId="0" applyNumberFormat="1" applyFont="1" applyFill="1" applyBorder="1" applyAlignment="1" applyProtection="1">
      <alignment horizontal="right" vertical="center"/>
      <protection locked="0"/>
    </xf>
    <xf numFmtId="3" fontId="6" fillId="4" borderId="88" xfId="0" applyNumberFormat="1" applyFont="1" applyFill="1" applyBorder="1" applyAlignment="1" applyProtection="1">
      <alignment horizontal="right" vertical="center"/>
      <protection locked="0"/>
    </xf>
    <xf numFmtId="3" fontId="6" fillId="4" borderId="89" xfId="0" applyNumberFormat="1" applyFont="1" applyFill="1" applyBorder="1" applyAlignment="1" applyProtection="1">
      <alignment horizontal="right" vertical="center"/>
      <protection locked="0"/>
    </xf>
    <xf numFmtId="3" fontId="8" fillId="3" borderId="0" xfId="0" applyNumberFormat="1" applyFont="1" applyFill="1" applyBorder="1" applyAlignment="1">
      <alignment horizontal="right" vertical="center"/>
    </xf>
    <xf numFmtId="3" fontId="6" fillId="4" borderId="77" xfId="0" applyNumberFormat="1" applyFont="1" applyFill="1" applyBorder="1" applyAlignment="1" applyProtection="1">
      <alignment horizontal="right" vertical="center"/>
      <protection locked="0"/>
    </xf>
    <xf numFmtId="3" fontId="6" fillId="4" borderId="78" xfId="0" applyNumberFormat="1" applyFont="1" applyFill="1" applyBorder="1" applyAlignment="1" applyProtection="1">
      <alignment horizontal="right" vertical="center"/>
      <protection locked="0"/>
    </xf>
    <xf numFmtId="0" fontId="6" fillId="3" borderId="0" xfId="0" applyFont="1" applyFill="1" applyAlignment="1"/>
    <xf numFmtId="0" fontId="6" fillId="3" borderId="15" xfId="0" applyFont="1" applyFill="1" applyBorder="1" applyAlignment="1">
      <alignment horizontal="right"/>
    </xf>
    <xf numFmtId="0" fontId="6" fillId="3" borderId="0" xfId="0" applyFont="1" applyFill="1" applyAlignment="1">
      <alignment vertical="center"/>
    </xf>
    <xf numFmtId="0" fontId="36" fillId="0" borderId="0" xfId="0" applyFont="1" applyAlignment="1">
      <alignment vertical="center"/>
    </xf>
    <xf numFmtId="0" fontId="6" fillId="3" borderId="0" xfId="0" applyFont="1" applyFill="1" applyAlignment="1">
      <alignment horizontal="center" vertical="center" wrapText="1"/>
    </xf>
    <xf numFmtId="1" fontId="8" fillId="3" borderId="0" xfId="0" applyNumberFormat="1" applyFont="1" applyFill="1" applyBorder="1" applyAlignment="1">
      <alignment horizontal="right" vertical="center"/>
    </xf>
    <xf numFmtId="0" fontId="6" fillId="3" borderId="0" xfId="0" applyFont="1" applyFill="1" applyAlignment="1">
      <alignment horizontal="left"/>
    </xf>
    <xf numFmtId="0" fontId="6" fillId="3" borderId="14" xfId="0" applyFont="1" applyFill="1" applyBorder="1" applyAlignment="1" applyProtection="1">
      <alignment horizontal="center" vertical="center" wrapText="1"/>
      <protection locked="0"/>
    </xf>
    <xf numFmtId="49" fontId="36" fillId="3" borderId="51" xfId="0" applyNumberFormat="1" applyFont="1" applyFill="1" applyBorder="1" applyAlignment="1" applyProtection="1">
      <alignment horizontal="left" vertical="top" wrapText="1"/>
    </xf>
    <xf numFmtId="0" fontId="39" fillId="3" borderId="0" xfId="1" applyFont="1" applyFill="1" applyAlignment="1">
      <alignment vertical="center"/>
    </xf>
    <xf numFmtId="0" fontId="39" fillId="0" borderId="0" xfId="1" applyFont="1" applyFill="1" applyBorder="1" applyAlignment="1">
      <alignment vertical="center"/>
    </xf>
    <xf numFmtId="0" fontId="39" fillId="4" borderId="0" xfId="1" applyFont="1" applyFill="1" applyBorder="1" applyAlignment="1">
      <alignment vertical="center"/>
    </xf>
    <xf numFmtId="0" fontId="34" fillId="7" borderId="0" xfId="0" applyFont="1" applyFill="1"/>
    <xf numFmtId="0" fontId="34" fillId="0" borderId="0" xfId="0" applyFont="1" applyFill="1"/>
    <xf numFmtId="0" fontId="34" fillId="0" borderId="0" xfId="0" applyFont="1"/>
    <xf numFmtId="0" fontId="33" fillId="3" borderId="0" xfId="1" applyFont="1" applyFill="1" applyBorder="1" applyAlignment="1">
      <alignment horizontal="left" vertical="center"/>
    </xf>
    <xf numFmtId="0" fontId="3" fillId="3" borderId="58" xfId="2" applyFont="1" applyFill="1" applyBorder="1" applyAlignment="1">
      <alignment horizontal="left" wrapText="1"/>
    </xf>
    <xf numFmtId="0" fontId="6" fillId="3" borderId="20" xfId="0" applyFont="1" applyFill="1" applyBorder="1" applyAlignment="1">
      <alignment vertical="center" wrapText="1"/>
    </xf>
    <xf numFmtId="0" fontId="6" fillId="3" borderId="83" xfId="0" applyFont="1" applyFill="1" applyBorder="1" applyAlignment="1">
      <alignment vertical="center" wrapText="1"/>
    </xf>
    <xf numFmtId="0" fontId="6" fillId="3" borderId="0" xfId="0" applyFont="1" applyFill="1" applyBorder="1" applyAlignment="1">
      <alignment vertical="center" wrapText="1"/>
    </xf>
    <xf numFmtId="0" fontId="8" fillId="3" borderId="0" xfId="0" applyFont="1" applyFill="1"/>
    <xf numFmtId="0" fontId="6" fillId="3" borderId="21" xfId="0" applyFont="1" applyFill="1" applyBorder="1" applyAlignment="1">
      <alignment horizontal="center" vertical="center"/>
    </xf>
    <xf numFmtId="0" fontId="6" fillId="3" borderId="61" xfId="0" applyFont="1" applyFill="1" applyBorder="1" applyAlignment="1">
      <alignment horizontal="right" vertical="center" wrapText="1"/>
    </xf>
    <xf numFmtId="0" fontId="6" fillId="3" borderId="16" xfId="0" applyFont="1" applyFill="1" applyBorder="1" applyAlignment="1">
      <alignment horizontal="right" vertical="center" wrapText="1"/>
    </xf>
    <xf numFmtId="0" fontId="6" fillId="3" borderId="0" xfId="0" applyFont="1" applyFill="1" applyAlignment="1">
      <alignment horizontal="center" vertical="center"/>
    </xf>
    <xf numFmtId="0" fontId="6" fillId="3" borderId="0" xfId="0" applyFont="1" applyFill="1" applyBorder="1" applyAlignment="1">
      <alignment horizontal="right" vertical="center" wrapText="1"/>
    </xf>
    <xf numFmtId="0" fontId="6" fillId="8" borderId="0" xfId="0" applyFont="1" applyFill="1" applyAlignment="1">
      <alignment vertical="center" wrapText="1"/>
    </xf>
    <xf numFmtId="0" fontId="6" fillId="8" borderId="16" xfId="0" applyFont="1" applyFill="1" applyBorder="1" applyAlignment="1">
      <alignment vertical="center" wrapText="1"/>
    </xf>
    <xf numFmtId="0" fontId="6" fillId="3" borderId="69" xfId="0" applyFont="1" applyFill="1" applyBorder="1" applyAlignment="1">
      <alignment vertical="center" wrapText="1"/>
    </xf>
    <xf numFmtId="0" fontId="6" fillId="8" borderId="0" xfId="0" applyFont="1" applyFill="1" applyAlignment="1">
      <alignment horizontal="left" vertical="center" wrapText="1"/>
    </xf>
    <xf numFmtId="0" fontId="39" fillId="7" borderId="0" xfId="1" applyFont="1" applyFill="1" applyAlignment="1">
      <alignment vertical="center"/>
    </xf>
    <xf numFmtId="0" fontId="6" fillId="3" borderId="16" xfId="0" applyFont="1" applyFill="1" applyBorder="1" applyAlignment="1" applyProtection="1">
      <alignment horizontal="center" vertical="center" wrapText="1"/>
      <protection locked="0"/>
    </xf>
    <xf numFmtId="0" fontId="6" fillId="4" borderId="0" xfId="0" applyFont="1" applyFill="1"/>
    <xf numFmtId="0" fontId="6" fillId="7" borderId="0" xfId="1" applyFont="1" applyFill="1" applyBorder="1" applyAlignment="1">
      <alignment vertical="center"/>
    </xf>
    <xf numFmtId="0" fontId="34" fillId="3" borderId="0" xfId="0" applyFont="1" applyFill="1"/>
    <xf numFmtId="0" fontId="34" fillId="7" borderId="0" xfId="0" applyFont="1" applyFill="1" applyAlignment="1">
      <alignment horizontal="center"/>
    </xf>
    <xf numFmtId="0" fontId="7" fillId="0" borderId="0" xfId="2" applyFont="1" applyFill="1" applyBorder="1" applyAlignment="1">
      <alignment wrapText="1"/>
    </xf>
    <xf numFmtId="0" fontId="6" fillId="8" borderId="14" xfId="0" applyFont="1" applyFill="1" applyBorder="1" applyAlignment="1">
      <alignment horizontal="left" wrapText="1"/>
    </xf>
    <xf numFmtId="0" fontId="6" fillId="3" borderId="14" xfId="0" applyFont="1" applyFill="1" applyBorder="1" applyAlignment="1" applyProtection="1">
      <alignment horizontal="left" vertical="center"/>
      <protection locked="0"/>
    </xf>
    <xf numFmtId="0" fontId="6" fillId="3" borderId="14" xfId="0" applyFont="1" applyFill="1" applyBorder="1" applyAlignment="1">
      <alignment horizontal="left" vertical="center"/>
    </xf>
    <xf numFmtId="0" fontId="6" fillId="3" borderId="21" xfId="0" applyFont="1" applyFill="1" applyBorder="1" applyAlignment="1">
      <alignment vertical="center" wrapText="1"/>
    </xf>
    <xf numFmtId="0" fontId="6" fillId="0" borderId="0" xfId="0" applyFont="1" applyFill="1" applyAlignment="1">
      <alignment vertical="center" wrapText="1"/>
    </xf>
    <xf numFmtId="0" fontId="6" fillId="0" borderId="0" xfId="0" applyFont="1" applyFill="1" applyAlignment="1">
      <alignment horizontal="left" vertical="top" wrapText="1"/>
    </xf>
    <xf numFmtId="0" fontId="39" fillId="3" borderId="25" xfId="1" applyFont="1" applyFill="1" applyBorder="1" applyAlignment="1">
      <alignment horizontal="left" vertical="center"/>
    </xf>
    <xf numFmtId="0" fontId="3" fillId="0" borderId="0" xfId="2" applyFont="1" applyFill="1" applyBorder="1" applyAlignment="1">
      <alignment wrapText="1"/>
    </xf>
    <xf numFmtId="0" fontId="34" fillId="3" borderId="0" xfId="0" applyFont="1" applyFill="1" applyProtection="1">
      <protection hidden="1"/>
    </xf>
    <xf numFmtId="0" fontId="34" fillId="4" borderId="0" xfId="0" applyFont="1" applyFill="1"/>
    <xf numFmtId="0" fontId="6" fillId="3" borderId="0" xfId="0" applyFont="1" applyFill="1" applyProtection="1">
      <protection hidden="1"/>
    </xf>
    <xf numFmtId="0" fontId="7" fillId="3" borderId="10" xfId="2" applyFont="1" applyFill="1" applyBorder="1" applyAlignment="1">
      <alignment horizontal="left" wrapText="1"/>
    </xf>
    <xf numFmtId="0" fontId="23" fillId="3" borderId="0" xfId="2" applyFont="1" applyFill="1" applyBorder="1" applyAlignment="1">
      <alignment horizontal="center" wrapText="1"/>
    </xf>
    <xf numFmtId="14" fontId="6" fillId="3" borderId="20" xfId="0" applyNumberFormat="1" applyFont="1" applyFill="1" applyBorder="1" applyProtection="1">
      <protection hidden="1"/>
    </xf>
    <xf numFmtId="49" fontId="6" fillId="0" borderId="45" xfId="0" applyNumberFormat="1" applyFont="1" applyFill="1" applyBorder="1" applyAlignment="1" applyProtection="1">
      <alignment horizontal="left" vertical="top" wrapText="1"/>
      <protection locked="0"/>
    </xf>
    <xf numFmtId="168" fontId="6" fillId="0" borderId="42" xfId="0" applyNumberFormat="1" applyFont="1" applyFill="1" applyBorder="1" applyAlignment="1" applyProtection="1">
      <alignment horizontal="center" vertical="top"/>
      <protection locked="0"/>
    </xf>
    <xf numFmtId="168" fontId="6" fillId="0" borderId="46" xfId="0" applyNumberFormat="1" applyFont="1" applyFill="1" applyBorder="1" applyAlignment="1" applyProtection="1">
      <alignment horizontal="center" vertical="top"/>
      <protection locked="0"/>
    </xf>
    <xf numFmtId="49" fontId="6" fillId="0" borderId="13" xfId="0" applyNumberFormat="1" applyFont="1" applyFill="1" applyBorder="1" applyAlignment="1" applyProtection="1">
      <alignment horizontal="left" vertical="top" wrapText="1"/>
      <protection locked="0"/>
    </xf>
    <xf numFmtId="168" fontId="6" fillId="0" borderId="11" xfId="0" applyNumberFormat="1" applyFont="1" applyFill="1" applyBorder="1" applyAlignment="1" applyProtection="1">
      <alignment horizontal="center" vertical="top"/>
      <protection locked="0"/>
    </xf>
    <xf numFmtId="168" fontId="6" fillId="0" borderId="48" xfId="0" applyNumberFormat="1" applyFont="1" applyFill="1" applyBorder="1" applyAlignment="1" applyProtection="1">
      <alignment horizontal="center" vertical="top"/>
      <protection locked="0"/>
    </xf>
    <xf numFmtId="49" fontId="6" fillId="0" borderId="47" xfId="0" applyNumberFormat="1" applyFont="1" applyFill="1" applyBorder="1" applyAlignment="1" applyProtection="1">
      <alignment horizontal="left" vertical="top" wrapText="1"/>
      <protection locked="0"/>
    </xf>
    <xf numFmtId="168" fontId="6" fillId="0" borderId="28" xfId="0" applyNumberFormat="1" applyFont="1" applyFill="1" applyBorder="1" applyAlignment="1" applyProtection="1">
      <alignment horizontal="center" vertical="top"/>
      <protection locked="0"/>
    </xf>
    <xf numFmtId="168" fontId="6" fillId="0" borderId="30" xfId="0" applyNumberFormat="1" applyFont="1" applyFill="1" applyBorder="1" applyAlignment="1" applyProtection="1">
      <alignment horizontal="center" vertical="top"/>
      <protection locked="0"/>
    </xf>
    <xf numFmtId="0" fontId="6" fillId="4" borderId="0" xfId="0" applyFont="1" applyFill="1" applyProtection="1">
      <protection hidden="1"/>
    </xf>
    <xf numFmtId="0" fontId="27" fillId="7" borderId="0" xfId="0" applyFont="1" applyFill="1"/>
    <xf numFmtId="0" fontId="27" fillId="3" borderId="0" xfId="0" applyFont="1" applyFill="1" applyProtection="1">
      <protection hidden="1"/>
    </xf>
    <xf numFmtId="0" fontId="27" fillId="4" borderId="0" xfId="0" applyFont="1" applyFill="1"/>
    <xf numFmtId="0" fontId="6" fillId="7" borderId="0" xfId="0" applyFont="1" applyFill="1" applyProtection="1"/>
    <xf numFmtId="0" fontId="6" fillId="0" borderId="0" xfId="0" applyFont="1" applyProtection="1"/>
    <xf numFmtId="0" fontId="6" fillId="4" borderId="3" xfId="0" applyFont="1" applyFill="1" applyBorder="1" applyProtection="1">
      <protection locked="0"/>
    </xf>
    <xf numFmtId="0" fontId="6" fillId="3" borderId="0" xfId="0" applyFont="1" applyFill="1" applyProtection="1">
      <protection locked="0"/>
    </xf>
    <xf numFmtId="0" fontId="8" fillId="7" borderId="0" xfId="0" applyFont="1" applyFill="1" applyProtection="1"/>
    <xf numFmtId="0" fontId="8" fillId="0" borderId="0" xfId="0" applyFont="1" applyProtection="1"/>
    <xf numFmtId="0" fontId="6" fillId="3" borderId="0" xfId="0" applyFont="1" applyFill="1" applyAlignment="1" applyProtection="1"/>
    <xf numFmtId="0" fontId="3" fillId="3" borderId="18" xfId="2" applyFont="1" applyFill="1" applyBorder="1" applyAlignment="1">
      <alignment wrapText="1"/>
    </xf>
    <xf numFmtId="0" fontId="6" fillId="3" borderId="0" xfId="0" applyFont="1" applyFill="1" applyAlignment="1">
      <alignment horizontal="left" vertical="top"/>
    </xf>
    <xf numFmtId="0" fontId="7" fillId="3" borderId="20" xfId="2" applyFont="1" applyFill="1" applyBorder="1" applyAlignment="1">
      <alignment wrapText="1"/>
    </xf>
    <xf numFmtId="0" fontId="6" fillId="3" borderId="63" xfId="0" applyFont="1" applyFill="1" applyBorder="1" applyAlignment="1">
      <alignment horizontal="left" vertical="top"/>
    </xf>
    <xf numFmtId="0" fontId="6" fillId="3" borderId="12" xfId="0" applyFont="1" applyFill="1" applyBorder="1" applyAlignment="1">
      <alignment vertical="top" wrapText="1"/>
    </xf>
    <xf numFmtId="14" fontId="6" fillId="3" borderId="80" xfId="0" applyNumberFormat="1" applyFont="1" applyFill="1" applyBorder="1"/>
    <xf numFmtId="14" fontId="6" fillId="3" borderId="81" xfId="0" applyNumberFormat="1" applyFont="1" applyFill="1" applyBorder="1"/>
    <xf numFmtId="0" fontId="6" fillId="3" borderId="65" xfId="0" applyFont="1" applyFill="1" applyBorder="1" applyAlignment="1">
      <alignment horizontal="left" vertical="top"/>
    </xf>
    <xf numFmtId="0" fontId="6" fillId="3" borderId="73" xfId="0" applyFont="1" applyFill="1" applyBorder="1" applyAlignment="1">
      <alignment vertical="top" wrapText="1"/>
    </xf>
    <xf numFmtId="14" fontId="6" fillId="3" borderId="82" xfId="0" applyNumberFormat="1" applyFont="1" applyFill="1" applyBorder="1"/>
    <xf numFmtId="0" fontId="6" fillId="0" borderId="0" xfId="0" applyFont="1" applyAlignment="1">
      <alignment horizontal="left" vertical="top"/>
    </xf>
    <xf numFmtId="0" fontId="34" fillId="3" borderId="0" xfId="0" applyFont="1" applyFill="1" applyAlignment="1">
      <alignment horizontal="left" vertical="top"/>
    </xf>
    <xf numFmtId="0" fontId="23" fillId="7" borderId="0" xfId="2" applyFont="1" applyFill="1" applyBorder="1" applyAlignment="1">
      <alignment horizontal="center" wrapText="1"/>
    </xf>
    <xf numFmtId="0" fontId="23" fillId="3" borderId="22" xfId="2" applyFont="1" applyFill="1" applyBorder="1" applyAlignment="1">
      <alignment horizontal="center" vertical="center" wrapText="1"/>
    </xf>
    <xf numFmtId="0" fontId="6" fillId="7" borderId="0" xfId="0" applyFont="1" applyFill="1" applyAlignment="1">
      <alignment horizontal="center" vertical="center" wrapText="1"/>
    </xf>
    <xf numFmtId="0" fontId="6" fillId="0" borderId="22" xfId="0" applyNumberFormat="1" applyFont="1" applyFill="1" applyBorder="1" applyAlignment="1" applyProtection="1">
      <alignment horizontal="center" vertical="center"/>
      <protection locked="0"/>
    </xf>
    <xf numFmtId="9" fontId="38" fillId="3" borderId="22" xfId="5" applyFont="1" applyFill="1" applyBorder="1" applyAlignment="1">
      <alignment horizontal="center" vertical="center" wrapText="1"/>
    </xf>
    <xf numFmtId="9" fontId="6" fillId="3" borderId="22" xfId="5" applyFont="1" applyFill="1" applyBorder="1" applyAlignment="1">
      <alignment horizontal="center" vertical="center"/>
    </xf>
    <xf numFmtId="0" fontId="6" fillId="7" borderId="57" xfId="0" applyFont="1" applyFill="1" applyBorder="1"/>
    <xf numFmtId="164" fontId="6" fillId="3" borderId="4" xfId="4" applyFont="1" applyFill="1" applyBorder="1"/>
    <xf numFmtId="9" fontId="38" fillId="3" borderId="4" xfId="5" applyFont="1" applyFill="1" applyBorder="1" applyAlignment="1">
      <alignment horizontal="center" vertical="center" wrapText="1"/>
    </xf>
    <xf numFmtId="0" fontId="8" fillId="7" borderId="0" xfId="0" applyFont="1" applyFill="1"/>
    <xf numFmtId="164" fontId="6" fillId="3" borderId="0" xfId="0" applyNumberFormat="1" applyFont="1" applyFill="1"/>
    <xf numFmtId="9" fontId="6" fillId="3" borderId="0" xfId="0" applyNumberFormat="1" applyFont="1" applyFill="1"/>
    <xf numFmtId="9" fontId="6" fillId="3" borderId="0" xfId="5" applyFont="1" applyFill="1"/>
    <xf numFmtId="0" fontId="24" fillId="3" borderId="0" xfId="0" applyFont="1" applyFill="1" applyAlignment="1">
      <alignment horizontal="center"/>
    </xf>
    <xf numFmtId="0" fontId="24" fillId="3" borderId="0" xfId="0" applyFont="1" applyFill="1"/>
    <xf numFmtId="0" fontId="6" fillId="0" borderId="0" xfId="0" applyFont="1" applyFill="1" applyAlignment="1"/>
    <xf numFmtId="0" fontId="39" fillId="0" borderId="0" xfId="1" applyFont="1" applyFill="1" applyBorder="1" applyAlignment="1"/>
    <xf numFmtId="0" fontId="34" fillId="0" borderId="0" xfId="0" applyFont="1" applyFill="1" applyAlignment="1"/>
    <xf numFmtId="0" fontId="6" fillId="4" borderId="0" xfId="0" applyFont="1" applyFill="1" applyAlignment="1"/>
    <xf numFmtId="0" fontId="24" fillId="3" borderId="0" xfId="0" applyFont="1" applyFill="1" applyAlignment="1">
      <alignment horizontal="left"/>
    </xf>
    <xf numFmtId="0" fontId="8" fillId="3" borderId="0" xfId="0" applyFont="1" applyFill="1" applyAlignment="1">
      <alignment horizontal="center"/>
    </xf>
    <xf numFmtId="0" fontId="8" fillId="3" borderId="0" xfId="0" applyFont="1" applyFill="1" applyAlignment="1">
      <alignment wrapText="1"/>
    </xf>
    <xf numFmtId="0" fontId="6" fillId="3" borderId="0" xfId="0" applyFont="1" applyFill="1" applyBorder="1" applyAlignment="1">
      <alignment horizontal="left"/>
    </xf>
    <xf numFmtId="0" fontId="39" fillId="7" borderId="0" xfId="1" applyFont="1" applyFill="1" applyBorder="1" applyAlignment="1"/>
    <xf numFmtId="0" fontId="37" fillId="4" borderId="0" xfId="0" applyFont="1" applyFill="1" applyAlignment="1">
      <alignment horizontal="justify"/>
    </xf>
    <xf numFmtId="0" fontId="33" fillId="7" borderId="0" xfId="1" applyFont="1" applyFill="1" applyBorder="1" applyAlignment="1"/>
    <xf numFmtId="0" fontId="33" fillId="3" borderId="25" xfId="1" applyFont="1" applyFill="1" applyBorder="1" applyAlignment="1"/>
    <xf numFmtId="0" fontId="34" fillId="4" borderId="0" xfId="0" applyFont="1" applyFill="1" applyAlignment="1"/>
    <xf numFmtId="0" fontId="35" fillId="4" borderId="0" xfId="0" applyFont="1" applyFill="1" applyAlignment="1">
      <alignment horizontal="justify"/>
    </xf>
    <xf numFmtId="0" fontId="6" fillId="3" borderId="15" xfId="0" applyFont="1" applyFill="1" applyBorder="1" applyAlignment="1" applyProtection="1">
      <alignment horizontal="center" wrapText="1"/>
      <protection locked="0"/>
    </xf>
    <xf numFmtId="0" fontId="6" fillId="3" borderId="7" xfId="0" applyFont="1" applyFill="1" applyBorder="1" applyAlignment="1" applyProtection="1">
      <alignment horizontal="center" vertical="center" wrapText="1"/>
      <protection locked="0"/>
    </xf>
    <xf numFmtId="49" fontId="0" fillId="0" borderId="46" xfId="0" applyNumberFormat="1" applyBorder="1" applyAlignment="1" applyProtection="1">
      <alignment horizontal="left" vertical="top" wrapText="1"/>
      <protection locked="0"/>
    </xf>
    <xf numFmtId="49" fontId="6" fillId="0" borderId="0" xfId="0" applyNumberFormat="1" applyFont="1" applyBorder="1" applyAlignment="1" applyProtection="1">
      <alignment horizontal="left" vertical="top" wrapText="1"/>
      <protection locked="0"/>
    </xf>
    <xf numFmtId="49" fontId="0" fillId="0" borderId="45" xfId="0" applyNumberFormat="1" applyBorder="1" applyAlignment="1" applyProtection="1">
      <alignment horizontal="center" vertical="top"/>
      <protection locked="0"/>
    </xf>
    <xf numFmtId="167" fontId="0" fillId="4" borderId="32" xfId="4" applyNumberFormat="1" applyFont="1" applyFill="1" applyBorder="1" applyAlignment="1" applyProtection="1">
      <alignment vertical="top"/>
      <protection locked="0"/>
    </xf>
    <xf numFmtId="167" fontId="0" fillId="4" borderId="53" xfId="4" applyNumberFormat="1" applyFont="1" applyFill="1" applyBorder="1" applyAlignment="1" applyProtection="1">
      <alignment vertical="top"/>
      <protection locked="0"/>
    </xf>
    <xf numFmtId="167" fontId="0" fillId="4" borderId="11" xfId="4" applyNumberFormat="1" applyFont="1" applyFill="1" applyBorder="1" applyAlignment="1" applyProtection="1">
      <alignment vertical="top"/>
      <protection locked="0"/>
    </xf>
    <xf numFmtId="167" fontId="0" fillId="4" borderId="52" xfId="4" applyNumberFormat="1" applyFont="1" applyFill="1" applyBorder="1" applyAlignment="1" applyProtection="1">
      <alignment vertical="top"/>
      <protection locked="0"/>
    </xf>
    <xf numFmtId="0" fontId="0" fillId="4" borderId="31" xfId="4" applyNumberFormat="1" applyFont="1" applyFill="1" applyBorder="1" applyAlignment="1" applyProtection="1">
      <alignment horizontal="left" vertical="top"/>
      <protection locked="0"/>
    </xf>
    <xf numFmtId="0" fontId="0" fillId="4" borderId="32" xfId="4" applyNumberFormat="1" applyFont="1" applyFill="1" applyBorder="1" applyAlignment="1" applyProtection="1">
      <alignment horizontal="left" vertical="top"/>
      <protection locked="0"/>
    </xf>
    <xf numFmtId="0" fontId="0" fillId="4" borderId="33" xfId="4" applyNumberFormat="1" applyFont="1" applyFill="1" applyBorder="1" applyAlignment="1" applyProtection="1">
      <alignment horizontal="left" vertical="top"/>
      <protection locked="0"/>
    </xf>
    <xf numFmtId="0" fontId="0" fillId="4" borderId="11" xfId="4" applyNumberFormat="1" applyFont="1" applyFill="1" applyBorder="1" applyAlignment="1" applyProtection="1">
      <alignment horizontal="left" vertical="top"/>
      <protection locked="0"/>
    </xf>
    <xf numFmtId="0" fontId="0" fillId="4" borderId="45" xfId="4" applyNumberFormat="1" applyFont="1" applyFill="1" applyBorder="1" applyAlignment="1" applyProtection="1">
      <alignment horizontal="left" vertical="top"/>
      <protection locked="0"/>
    </xf>
    <xf numFmtId="167" fontId="0" fillId="4" borderId="35" xfId="4" applyNumberFormat="1" applyFont="1" applyFill="1" applyBorder="1" applyAlignment="1" applyProtection="1">
      <protection locked="0"/>
    </xf>
    <xf numFmtId="0" fontId="6" fillId="4" borderId="59" xfId="0" applyFont="1" applyFill="1" applyBorder="1" applyAlignment="1" applyProtection="1">
      <alignment wrapText="1"/>
      <protection locked="0"/>
    </xf>
    <xf numFmtId="9" fontId="6" fillId="0" borderId="0" xfId="5" applyFont="1" applyFill="1" applyBorder="1" applyAlignment="1" applyProtection="1">
      <alignment wrapText="1"/>
      <protection locked="0"/>
    </xf>
    <xf numFmtId="164" fontId="6" fillId="0" borderId="22" xfId="4" applyFont="1" applyFill="1" applyBorder="1" applyAlignment="1" applyProtection="1">
      <alignment horizontal="center" vertical="center"/>
      <protection locked="0"/>
    </xf>
    <xf numFmtId="0" fontId="6" fillId="0" borderId="22" xfId="0" applyFont="1" applyFill="1" applyBorder="1" applyAlignment="1" applyProtection="1">
      <alignment horizontal="center" vertical="center"/>
      <protection locked="0"/>
    </xf>
    <xf numFmtId="164" fontId="6" fillId="0" borderId="0" xfId="0" applyNumberFormat="1" applyFont="1" applyFill="1" applyProtection="1">
      <protection locked="0"/>
    </xf>
    <xf numFmtId="9" fontId="6" fillId="0" borderId="0" xfId="0" applyNumberFormat="1" applyFont="1" applyFill="1" applyProtection="1">
      <protection locked="0"/>
    </xf>
    <xf numFmtId="9" fontId="6" fillId="0" borderId="0" xfId="5" applyFont="1" applyFill="1" applyProtection="1">
      <protection locked="0"/>
    </xf>
    <xf numFmtId="9" fontId="6" fillId="4" borderId="0" xfId="0" applyNumberFormat="1" applyFont="1" applyFill="1" applyProtection="1">
      <protection locked="0"/>
    </xf>
    <xf numFmtId="0" fontId="6" fillId="3" borderId="0" xfId="0" applyFont="1" applyFill="1" applyAlignment="1" applyProtection="1">
      <protection locked="0"/>
    </xf>
    <xf numFmtId="0" fontId="7" fillId="3" borderId="0" xfId="2" applyFont="1" applyFill="1" applyBorder="1" applyAlignment="1">
      <alignment wrapText="1"/>
    </xf>
    <xf numFmtId="0" fontId="6" fillId="3" borderId="0" xfId="0" applyFont="1" applyFill="1" applyAlignment="1">
      <alignment vertical="top" wrapText="1"/>
    </xf>
    <xf numFmtId="0" fontId="0" fillId="4" borderId="0" xfId="0" applyFont="1" applyFill="1" applyBorder="1" applyAlignment="1" applyProtection="1">
      <alignment horizontal="left" vertical="top" wrapText="1"/>
      <protection locked="0"/>
    </xf>
    <xf numFmtId="167" fontId="0" fillId="4" borderId="42" xfId="4" applyNumberFormat="1" applyFont="1" applyFill="1" applyBorder="1" applyAlignment="1" applyProtection="1">
      <alignment vertical="top"/>
      <protection locked="0"/>
    </xf>
    <xf numFmtId="167" fontId="0" fillId="4" borderId="93" xfId="4" applyNumberFormat="1" applyFont="1" applyFill="1" applyBorder="1" applyAlignment="1" applyProtection="1">
      <alignment vertical="top"/>
      <protection locked="0"/>
    </xf>
    <xf numFmtId="0" fontId="6" fillId="3" borderId="15"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3" borderId="0" xfId="0" applyFont="1" applyFill="1" applyBorder="1" applyAlignment="1">
      <alignment vertical="center"/>
    </xf>
    <xf numFmtId="49" fontId="0" fillId="3" borderId="0" xfId="0" applyNumberFormat="1" applyFill="1" applyBorder="1" applyAlignment="1" applyProtection="1">
      <alignment horizontal="left" vertical="top" wrapText="1"/>
      <protection locked="0"/>
    </xf>
    <xf numFmtId="49" fontId="6" fillId="0" borderId="28" xfId="0" applyNumberFormat="1" applyFont="1" applyBorder="1" applyAlignment="1" applyProtection="1">
      <alignment horizontal="left" vertical="top" wrapText="1"/>
      <protection locked="0"/>
    </xf>
    <xf numFmtId="49" fontId="6" fillId="0" borderId="42" xfId="0" applyNumberFormat="1" applyFont="1" applyBorder="1" applyAlignment="1" applyProtection="1">
      <alignment horizontal="left" vertical="top" wrapText="1"/>
      <protection locked="0"/>
    </xf>
    <xf numFmtId="49" fontId="6" fillId="0" borderId="11" xfId="0" applyNumberFormat="1" applyFont="1" applyBorder="1" applyAlignment="1" applyProtection="1">
      <alignment horizontal="left" vertical="top" wrapText="1"/>
      <protection locked="0"/>
    </xf>
    <xf numFmtId="49" fontId="6" fillId="0" borderId="30" xfId="0" applyNumberFormat="1" applyFont="1" applyBorder="1" applyAlignment="1" applyProtection="1">
      <alignment horizontal="left" vertical="top" wrapText="1"/>
      <protection locked="0"/>
    </xf>
    <xf numFmtId="49" fontId="0" fillId="0" borderId="42" xfId="0" applyNumberFormat="1" applyBorder="1" applyAlignment="1" applyProtection="1">
      <alignment horizontal="left" vertical="top" wrapText="1"/>
      <protection locked="0"/>
    </xf>
    <xf numFmtId="0" fontId="6" fillId="3" borderId="0" xfId="0" applyFont="1" applyFill="1" applyProtection="1"/>
    <xf numFmtId="0" fontId="34" fillId="7" borderId="0" xfId="0" applyFont="1" applyFill="1" applyAlignment="1" applyProtection="1"/>
    <xf numFmtId="0" fontId="33" fillId="3" borderId="0" xfId="1" applyFont="1" applyFill="1" applyBorder="1" applyAlignment="1" applyProtection="1"/>
    <xf numFmtId="0" fontId="34" fillId="0" borderId="0" xfId="0" applyFont="1" applyFill="1" applyAlignment="1" applyProtection="1"/>
    <xf numFmtId="0" fontId="6" fillId="7" borderId="0" xfId="0" applyFont="1" applyFill="1" applyAlignment="1" applyProtection="1"/>
    <xf numFmtId="0" fontId="23" fillId="3" borderId="0" xfId="2" applyFont="1" applyFill="1" applyBorder="1" applyAlignment="1" applyProtection="1">
      <alignment horizontal="center" wrapText="1"/>
    </xf>
    <xf numFmtId="0" fontId="39" fillId="3" borderId="0" xfId="1" applyFont="1" applyFill="1" applyBorder="1" applyAlignment="1" applyProtection="1"/>
    <xf numFmtId="0" fontId="6" fillId="0" borderId="0" xfId="0" applyFont="1" applyFill="1" applyAlignment="1" applyProtection="1"/>
    <xf numFmtId="0" fontId="6" fillId="3" borderId="0" xfId="2" applyFont="1" applyFill="1" applyBorder="1" applyAlignment="1" applyProtection="1">
      <alignment horizontal="center" wrapText="1"/>
    </xf>
    <xf numFmtId="0" fontId="6" fillId="8" borderId="14" xfId="0" applyFont="1" applyFill="1" applyBorder="1" applyAlignment="1" applyProtection="1">
      <alignment horizontal="left" wrapText="1"/>
    </xf>
    <xf numFmtId="0" fontId="6" fillId="3" borderId="62" xfId="0" applyFont="1" applyFill="1" applyBorder="1" applyAlignment="1" applyProtection="1">
      <alignment horizontal="center" wrapText="1"/>
    </xf>
    <xf numFmtId="0" fontId="6" fillId="8" borderId="15" xfId="0" applyFont="1" applyFill="1" applyBorder="1" applyAlignment="1" applyProtection="1">
      <alignment horizontal="left" wrapText="1"/>
    </xf>
    <xf numFmtId="0" fontId="6" fillId="8" borderId="16" xfId="0" applyFont="1" applyFill="1" applyBorder="1" applyAlignment="1" applyProtection="1">
      <alignment horizontal="left" wrapText="1"/>
    </xf>
    <xf numFmtId="0" fontId="6" fillId="3" borderId="0" xfId="0" applyFont="1" applyFill="1" applyAlignment="1" applyProtection="1">
      <alignment horizontal="center" wrapText="1"/>
    </xf>
    <xf numFmtId="0" fontId="39" fillId="0" borderId="0" xfId="1" applyFont="1" applyFill="1" applyBorder="1" applyAlignment="1" applyProtection="1"/>
    <xf numFmtId="0" fontId="6" fillId="8" borderId="68" xfId="0" applyFont="1" applyFill="1" applyBorder="1" applyAlignment="1" applyProtection="1">
      <alignment horizontal="left" wrapText="1"/>
    </xf>
    <xf numFmtId="0" fontId="6" fillId="8" borderId="44" xfId="0" applyFont="1" applyFill="1" applyBorder="1" applyAlignment="1" applyProtection="1">
      <alignment horizontal="left" wrapText="1"/>
    </xf>
    <xf numFmtId="0" fontId="6" fillId="3" borderId="66" xfId="0" applyFont="1" applyFill="1" applyBorder="1" applyAlignment="1" applyProtection="1">
      <alignment horizontal="center" wrapText="1"/>
    </xf>
    <xf numFmtId="0" fontId="6" fillId="3" borderId="0" xfId="0" applyFont="1" applyFill="1" applyAlignment="1" applyProtection="1">
      <alignment horizontal="center"/>
    </xf>
    <xf numFmtId="0" fontId="6" fillId="3" borderId="40" xfId="0" applyFont="1" applyFill="1" applyBorder="1" applyAlignment="1" applyProtection="1">
      <alignment horizontal="left" wrapText="1"/>
    </xf>
    <xf numFmtId="0" fontId="6" fillId="3" borderId="54" xfId="0" applyFont="1" applyFill="1" applyBorder="1" applyAlignment="1" applyProtection="1">
      <alignment horizontal="center" wrapText="1"/>
    </xf>
    <xf numFmtId="0" fontId="6" fillId="8" borderId="0" xfId="0" applyFont="1" applyFill="1" applyAlignment="1" applyProtection="1">
      <alignment wrapText="1"/>
    </xf>
    <xf numFmtId="0" fontId="6" fillId="8" borderId="16" xfId="0" applyFont="1" applyFill="1" applyBorder="1" applyAlignment="1" applyProtection="1">
      <alignment wrapText="1"/>
    </xf>
    <xf numFmtId="0" fontId="8" fillId="3" borderId="0" xfId="0" applyFont="1" applyFill="1" applyAlignment="1" applyProtection="1">
      <alignment horizontal="center" wrapText="1"/>
    </xf>
    <xf numFmtId="0" fontId="6" fillId="8" borderId="0" xfId="0" applyFont="1" applyFill="1" applyAlignment="1" applyProtection="1">
      <alignment horizontal="left" wrapText="1"/>
    </xf>
    <xf numFmtId="0" fontId="6" fillId="3" borderId="0" xfId="0" applyFont="1" applyFill="1" applyBorder="1" applyAlignment="1" applyProtection="1"/>
    <xf numFmtId="0" fontId="6" fillId="8" borderId="85" xfId="0" applyFont="1" applyFill="1" applyBorder="1" applyAlignment="1" applyProtection="1">
      <alignment wrapText="1"/>
    </xf>
    <xf numFmtId="0" fontId="6" fillId="3" borderId="0" xfId="0" applyFont="1" applyFill="1" applyBorder="1" applyAlignment="1" applyProtection="1">
      <alignment horizontal="center" wrapText="1"/>
    </xf>
    <xf numFmtId="0" fontId="6" fillId="3" borderId="16" xfId="0" applyFont="1" applyFill="1" applyBorder="1" applyAlignment="1" applyProtection="1">
      <alignment horizontal="center" wrapText="1"/>
    </xf>
    <xf numFmtId="0" fontId="6" fillId="3" borderId="0" xfId="0" applyFont="1" applyFill="1" applyBorder="1" applyAlignment="1" applyProtection="1">
      <alignment horizontal="left" wrapText="1"/>
    </xf>
    <xf numFmtId="0" fontId="6" fillId="3" borderId="14" xfId="0" applyFont="1" applyFill="1" applyBorder="1" applyAlignment="1" applyProtection="1">
      <alignment horizontal="center" wrapText="1"/>
    </xf>
    <xf numFmtId="0" fontId="6" fillId="3" borderId="15" xfId="0" applyFont="1" applyFill="1" applyBorder="1" applyAlignment="1" applyProtection="1">
      <alignment horizontal="center" wrapText="1"/>
    </xf>
    <xf numFmtId="0" fontId="6" fillId="0" borderId="0" xfId="0" applyFont="1" applyFill="1" applyAlignment="1" applyProtection="1">
      <alignment horizontal="center"/>
    </xf>
    <xf numFmtId="0" fontId="8" fillId="6" borderId="0" xfId="0" applyFont="1" applyFill="1" applyProtection="1"/>
    <xf numFmtId="0" fontId="8" fillId="0" borderId="0" xfId="0" applyFont="1" applyAlignment="1" applyProtection="1">
      <alignment horizontal="center" vertical="center"/>
    </xf>
    <xf numFmtId="0" fontId="6" fillId="6" borderId="0" xfId="0" applyFont="1" applyFill="1" applyProtection="1"/>
    <xf numFmtId="0" fontId="6" fillId="0" borderId="0" xfId="0" applyFont="1" applyAlignment="1" applyProtection="1">
      <alignment wrapText="1"/>
    </xf>
    <xf numFmtId="0" fontId="36" fillId="9" borderId="91" xfId="0" applyFont="1" applyFill="1" applyBorder="1" applyAlignment="1" applyProtection="1">
      <alignment horizontal="center" vertical="center" wrapText="1"/>
    </xf>
    <xf numFmtId="0" fontId="36" fillId="0" borderId="0" xfId="0" applyFont="1" applyAlignment="1" applyProtection="1">
      <alignment vertical="center"/>
    </xf>
    <xf numFmtId="1" fontId="36" fillId="0" borderId="0" xfId="0" applyNumberFormat="1" applyFont="1" applyAlignment="1" applyProtection="1">
      <alignment horizontal="center" vertical="center"/>
    </xf>
    <xf numFmtId="170" fontId="36" fillId="0" borderId="0" xfId="0" applyNumberFormat="1" applyFont="1" applyAlignment="1" applyProtection="1">
      <alignment horizontal="center" vertical="center"/>
    </xf>
    <xf numFmtId="1" fontId="6" fillId="0" borderId="0" xfId="0" applyNumberFormat="1" applyFont="1" applyProtection="1"/>
    <xf numFmtId="0" fontId="37" fillId="0" borderId="0" xfId="0" applyFont="1" applyAlignment="1" applyProtection="1">
      <alignment vertical="center"/>
    </xf>
    <xf numFmtId="0" fontId="36" fillId="0" borderId="0" xfId="0" applyFont="1" applyAlignment="1" applyProtection="1">
      <alignment horizontal="left" vertical="center"/>
    </xf>
    <xf numFmtId="0" fontId="36" fillId="0" borderId="0" xfId="0" applyFont="1" applyAlignment="1" applyProtection="1">
      <alignment horizontal="center" vertical="center"/>
    </xf>
    <xf numFmtId="0" fontId="36" fillId="0" borderId="3" xfId="0" applyFont="1" applyBorder="1" applyAlignment="1" applyProtection="1">
      <alignment vertical="center"/>
    </xf>
    <xf numFmtId="0" fontId="36" fillId="0" borderId="3" xfId="0" applyFont="1" applyBorder="1" applyAlignment="1" applyProtection="1">
      <alignment horizontal="center" vertical="center"/>
    </xf>
    <xf numFmtId="1" fontId="6" fillId="0" borderId="3" xfId="0" applyNumberFormat="1" applyFont="1" applyBorder="1" applyProtection="1"/>
    <xf numFmtId="0" fontId="6" fillId="4" borderId="0" xfId="0" applyFont="1" applyFill="1" applyProtection="1"/>
    <xf numFmtId="0" fontId="6" fillId="10" borderId="0" xfId="0" applyFont="1" applyFill="1" applyProtection="1"/>
    <xf numFmtId="171" fontId="23" fillId="3" borderId="0" xfId="0" applyNumberFormat="1" applyFont="1" applyFill="1" applyAlignment="1" applyProtection="1">
      <alignment horizontal="right" vertical="top"/>
    </xf>
    <xf numFmtId="0" fontId="6" fillId="4" borderId="0" xfId="0" applyFont="1" applyFill="1" applyAlignment="1" applyProtection="1">
      <alignment horizontal="center" vertical="center"/>
      <protection locked="0"/>
    </xf>
    <xf numFmtId="167" fontId="6" fillId="3" borderId="12" xfId="0" applyNumberFormat="1" applyFont="1" applyFill="1" applyBorder="1" applyAlignment="1" applyProtection="1">
      <alignment vertical="center"/>
    </xf>
    <xf numFmtId="167" fontId="6" fillId="3" borderId="0" xfId="0" applyNumberFormat="1" applyFont="1" applyFill="1" applyAlignment="1" applyProtection="1">
      <alignment vertical="center"/>
    </xf>
    <xf numFmtId="167" fontId="38" fillId="3" borderId="12" xfId="4" applyNumberFormat="1" applyFont="1" applyFill="1" applyBorder="1" applyAlignment="1" applyProtection="1">
      <alignment vertical="center"/>
    </xf>
    <xf numFmtId="9" fontId="38" fillId="3" borderId="0" xfId="5" applyFont="1" applyFill="1" applyBorder="1" applyAlignment="1" applyProtection="1">
      <alignment vertical="center"/>
    </xf>
    <xf numFmtId="0" fontId="38" fillId="3" borderId="0" xfId="0" applyFont="1" applyFill="1" applyAlignment="1" applyProtection="1">
      <alignment vertical="center"/>
    </xf>
    <xf numFmtId="0" fontId="38" fillId="3" borderId="0" xfId="0" applyFont="1" applyFill="1" applyAlignment="1" applyProtection="1">
      <alignment vertical="center"/>
      <protection locked="0"/>
    </xf>
    <xf numFmtId="0" fontId="44" fillId="0" borderId="14" xfId="0" applyFont="1" applyFill="1" applyBorder="1" applyAlignment="1" applyProtection="1">
      <alignment horizontal="left" vertical="top" wrapText="1"/>
      <protection locked="0"/>
    </xf>
    <xf numFmtId="0" fontId="44" fillId="0" borderId="47" xfId="0" applyFont="1" applyBorder="1" applyAlignment="1" applyProtection="1">
      <alignment horizontal="left" vertical="top" wrapText="1"/>
      <protection locked="0"/>
    </xf>
    <xf numFmtId="0" fontId="6" fillId="0" borderId="73" xfId="0" applyFont="1" applyBorder="1" applyAlignment="1" applyProtection="1">
      <alignment horizontal="center" vertical="center" wrapText="1"/>
      <protection locked="0"/>
    </xf>
    <xf numFmtId="0" fontId="6" fillId="4" borderId="59" xfId="0" applyFont="1" applyFill="1" applyBorder="1" applyAlignment="1" applyProtection="1">
      <alignment horizontal="center" vertical="center" wrapText="1"/>
      <protection locked="0"/>
    </xf>
    <xf numFmtId="0" fontId="6" fillId="4" borderId="84" xfId="0" applyFont="1" applyFill="1" applyBorder="1" applyAlignment="1" applyProtection="1">
      <alignment horizontal="center" vertical="center" wrapText="1"/>
      <protection locked="0"/>
    </xf>
    <xf numFmtId="0" fontId="6" fillId="4" borderId="74" xfId="0" applyFont="1" applyFill="1" applyBorder="1" applyAlignment="1" applyProtection="1">
      <alignment horizontal="center" vertical="center" wrapText="1"/>
      <protection locked="0"/>
    </xf>
    <xf numFmtId="0" fontId="6" fillId="4" borderId="51"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0" borderId="45"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45"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6" fillId="0" borderId="45" xfId="0" applyFont="1" applyBorder="1" applyAlignment="1" applyProtection="1">
      <alignment horizontal="center" vertical="center"/>
      <protection locked="0"/>
    </xf>
    <xf numFmtId="0" fontId="6" fillId="0" borderId="11" xfId="0" applyFont="1" applyBorder="1" applyAlignment="1" applyProtection="1">
      <alignment horizontal="center" vertical="center" wrapText="1"/>
      <protection locked="0"/>
    </xf>
    <xf numFmtId="0" fontId="0" fillId="0" borderId="40" xfId="0" applyBorder="1" applyAlignment="1" applyProtection="1">
      <alignment horizontal="center" vertical="center"/>
      <protection locked="0"/>
    </xf>
    <xf numFmtId="167" fontId="38" fillId="4" borderId="12" xfId="4" applyNumberFormat="1" applyFont="1" applyFill="1" applyBorder="1" applyAlignment="1" applyProtection="1">
      <alignment vertical="center"/>
    </xf>
    <xf numFmtId="0" fontId="8" fillId="3" borderId="48" xfId="0" applyFont="1" applyFill="1" applyBorder="1" applyAlignment="1">
      <alignment horizontal="left" vertical="center" wrapText="1"/>
    </xf>
    <xf numFmtId="0" fontId="23" fillId="3" borderId="71" xfId="2" applyFont="1" applyFill="1" applyBorder="1" applyAlignment="1">
      <alignment vertical="center" wrapText="1"/>
    </xf>
    <xf numFmtId="0" fontId="45" fillId="0" borderId="0" xfId="0" applyFont="1"/>
    <xf numFmtId="0" fontId="0" fillId="0" borderId="59"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51" xfId="0" applyBorder="1" applyAlignment="1" applyProtection="1">
      <alignment horizontal="left" vertical="center" wrapText="1"/>
      <protection locked="0"/>
    </xf>
    <xf numFmtId="168" fontId="0" fillId="0" borderId="21" xfId="0" applyNumberFormat="1" applyBorder="1" applyAlignment="1" applyProtection="1">
      <alignment horizontal="left" vertical="center" wrapText="1"/>
      <protection locked="0"/>
    </xf>
    <xf numFmtId="0" fontId="45" fillId="0" borderId="0" xfId="0" applyFont="1" applyAlignment="1">
      <alignment horizontal="left"/>
    </xf>
    <xf numFmtId="10" fontId="38" fillId="3" borderId="12" xfId="5" applyNumberFormat="1" applyFont="1" applyFill="1" applyBorder="1" applyAlignment="1" applyProtection="1">
      <alignment vertical="center"/>
    </xf>
    <xf numFmtId="0" fontId="0" fillId="4" borderId="0" xfId="0" applyFill="1" applyAlignment="1" applyProtection="1">
      <alignment horizontal="center" vertical="center"/>
      <protection locked="0"/>
    </xf>
    <xf numFmtId="0" fontId="6" fillId="0" borderId="51" xfId="0" applyFont="1" applyBorder="1" applyAlignment="1" applyProtection="1">
      <alignment horizontal="center" vertical="center" wrapText="1"/>
      <protection locked="0"/>
    </xf>
    <xf numFmtId="0" fontId="6" fillId="0" borderId="59" xfId="0" applyFont="1" applyBorder="1" applyAlignment="1" applyProtection="1">
      <alignment horizontal="center" vertical="center" wrapText="1"/>
      <protection locked="0"/>
    </xf>
    <xf numFmtId="0" fontId="6" fillId="0" borderId="0" xfId="0" applyFont="1" applyFill="1" applyAlignment="1" applyProtection="1">
      <alignment horizontal="center"/>
      <protection locked="0"/>
    </xf>
    <xf numFmtId="14" fontId="6" fillId="0" borderId="51" xfId="0" applyNumberFormat="1" applyFont="1" applyFill="1" applyBorder="1" applyAlignment="1" applyProtection="1">
      <alignment horizontal="center" vertical="center"/>
      <protection locked="0" hidden="1"/>
    </xf>
    <xf numFmtId="0" fontId="0" fillId="0" borderId="0" xfId="0" applyBorder="1" applyProtection="1">
      <protection hidden="1"/>
    </xf>
    <xf numFmtId="0" fontId="6" fillId="3" borderId="42" xfId="0" applyFont="1" applyFill="1" applyBorder="1" applyAlignment="1" applyProtection="1">
      <alignment horizontal="center" vertical="top" wrapText="1"/>
      <protection locked="0" hidden="1"/>
    </xf>
    <xf numFmtId="0" fontId="6" fillId="3" borderId="21" xfId="3" applyFont="1" applyFill="1" applyBorder="1" applyAlignment="1" applyProtection="1">
      <alignment horizontal="left" vertical="top" wrapText="1"/>
    </xf>
    <xf numFmtId="0" fontId="6" fillId="3" borderId="51" xfId="3" applyFont="1" applyFill="1" applyBorder="1" applyAlignment="1" applyProtection="1">
      <alignment horizontal="center" vertical="top" wrapText="1"/>
    </xf>
    <xf numFmtId="0" fontId="6" fillId="3" borderId="11" xfId="0" applyFont="1" applyFill="1" applyBorder="1" applyAlignment="1" applyProtection="1">
      <alignment vertical="top"/>
    </xf>
    <xf numFmtId="0" fontId="6" fillId="3" borderId="28" xfId="0" applyFont="1" applyFill="1" applyBorder="1" applyAlignment="1" applyProtection="1">
      <alignment vertical="top"/>
    </xf>
    <xf numFmtId="0" fontId="33" fillId="3" borderId="6" xfId="1" applyFont="1" applyFill="1" applyBorder="1" applyAlignment="1" applyProtection="1">
      <alignment vertical="center"/>
    </xf>
    <xf numFmtId="3" fontId="6" fillId="3" borderId="0" xfId="0" applyNumberFormat="1" applyFont="1" applyFill="1" applyBorder="1" applyAlignment="1" applyProtection="1">
      <alignment horizontal="right" vertical="center"/>
    </xf>
    <xf numFmtId="0" fontId="6" fillId="3" borderId="0" xfId="0" applyFont="1" applyFill="1" applyBorder="1" applyAlignment="1" applyProtection="1">
      <alignment horizontal="left" vertical="center" wrapText="1"/>
    </xf>
    <xf numFmtId="0" fontId="6" fillId="3" borderId="0" xfId="0" applyFont="1" applyFill="1" applyBorder="1" applyAlignment="1" applyProtection="1">
      <alignment vertical="center" wrapText="1"/>
    </xf>
    <xf numFmtId="49" fontId="6" fillId="0" borderId="11" xfId="0" applyNumberFormat="1" applyFont="1" applyBorder="1" applyAlignment="1" applyProtection="1">
      <alignment horizontal="left" vertical="center" wrapText="1"/>
      <protection locked="0"/>
    </xf>
    <xf numFmtId="0" fontId="6" fillId="3" borderId="15"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7" fillId="3" borderId="0" xfId="2" applyFont="1" applyFill="1" applyBorder="1" applyAlignment="1">
      <alignment wrapText="1"/>
    </xf>
    <xf numFmtId="0" fontId="8" fillId="3" borderId="11" xfId="0" applyFont="1" applyFill="1" applyBorder="1" applyAlignment="1">
      <alignment horizontal="left" vertical="top" wrapText="1"/>
    </xf>
    <xf numFmtId="0" fontId="8" fillId="3" borderId="0" xfId="0" applyFont="1" applyFill="1" applyBorder="1" applyAlignment="1">
      <alignment horizontal="left" vertical="top" wrapText="1"/>
    </xf>
    <xf numFmtId="0" fontId="3" fillId="3" borderId="0" xfId="2" applyFill="1" applyBorder="1" applyAlignment="1">
      <alignment horizontal="left" vertical="top" wrapText="1"/>
    </xf>
    <xf numFmtId="0" fontId="8" fillId="3" borderId="42" xfId="0" applyFont="1" applyFill="1" applyBorder="1" applyAlignment="1">
      <alignment horizontal="left" vertical="top" wrapText="1"/>
    </xf>
    <xf numFmtId="49" fontId="6" fillId="0" borderId="59" xfId="0" applyNumberFormat="1" applyFont="1" applyBorder="1" applyAlignment="1" applyProtection="1">
      <alignment horizontal="left" vertical="top" wrapText="1"/>
      <protection locked="0"/>
    </xf>
    <xf numFmtId="0" fontId="3" fillId="3" borderId="0" xfId="2" applyFill="1" applyBorder="1" applyAlignment="1">
      <alignment horizontal="left" wrapText="1"/>
    </xf>
    <xf numFmtId="0" fontId="6" fillId="3" borderId="14" xfId="0" applyFont="1" applyFill="1" applyBorder="1" applyAlignment="1">
      <alignment horizontal="left" vertical="top" wrapText="1"/>
    </xf>
    <xf numFmtId="0" fontId="6" fillId="3" borderId="15" xfId="0" applyFont="1" applyFill="1" applyBorder="1" applyAlignment="1">
      <alignment horizontal="left" vertical="top" wrapText="1"/>
    </xf>
    <xf numFmtId="0" fontId="6" fillId="3" borderId="16" xfId="0" applyFont="1" applyFill="1" applyBorder="1" applyAlignment="1">
      <alignment horizontal="left" vertical="top" wrapText="1"/>
    </xf>
    <xf numFmtId="49" fontId="6" fillId="0" borderId="21" xfId="0" applyNumberFormat="1" applyFont="1" applyBorder="1" applyAlignment="1" applyProtection="1">
      <alignment horizontal="left" vertical="top" wrapText="1"/>
      <protection locked="0"/>
    </xf>
    <xf numFmtId="0" fontId="7" fillId="3" borderId="0" xfId="2" applyFont="1" applyFill="1" applyBorder="1" applyAlignment="1">
      <alignment horizontal="left" wrapText="1"/>
    </xf>
    <xf numFmtId="0" fontId="6" fillId="4" borderId="21" xfId="0" applyFont="1" applyFill="1" applyBorder="1" applyAlignment="1" applyProtection="1">
      <alignment horizontal="left" vertical="top" wrapText="1"/>
      <protection locked="0"/>
    </xf>
    <xf numFmtId="0" fontId="6" fillId="3" borderId="0" xfId="0" applyFont="1" applyFill="1" applyBorder="1" applyAlignment="1">
      <alignment horizontal="left" vertical="center" wrapText="1"/>
    </xf>
    <xf numFmtId="0" fontId="6" fillId="3" borderId="0" xfId="0" applyFont="1" applyFill="1" applyBorder="1" applyAlignment="1">
      <alignment vertical="center" wrapText="1"/>
    </xf>
    <xf numFmtId="0" fontId="36" fillId="3" borderId="16" xfId="0" applyFont="1" applyFill="1" applyBorder="1" applyAlignment="1">
      <alignment vertical="center" wrapText="1"/>
    </xf>
    <xf numFmtId="0" fontId="6" fillId="3" borderId="15" xfId="0" applyFont="1" applyFill="1" applyBorder="1" applyAlignment="1">
      <alignment vertical="center" wrapText="1"/>
    </xf>
    <xf numFmtId="0" fontId="6" fillId="3" borderId="16" xfId="0" applyFont="1" applyFill="1" applyBorder="1" applyAlignment="1">
      <alignment vertical="center" wrapText="1"/>
    </xf>
    <xf numFmtId="0" fontId="6" fillId="3" borderId="14" xfId="0" applyFont="1" applyFill="1" applyBorder="1" applyAlignment="1">
      <alignment vertical="center" wrapText="1"/>
    </xf>
    <xf numFmtId="0" fontId="6" fillId="0" borderId="0" xfId="0" applyFont="1" applyFill="1" applyAlignment="1" applyProtection="1">
      <alignment horizontal="left" vertical="top" wrapText="1"/>
      <protection locked="0"/>
    </xf>
    <xf numFmtId="0" fontId="41" fillId="3" borderId="16" xfId="6" applyFont="1" applyFill="1" applyBorder="1" applyAlignment="1" applyProtection="1">
      <alignment horizontal="left" vertical="center" wrapText="1"/>
      <protection locked="0"/>
    </xf>
    <xf numFmtId="0" fontId="6" fillId="3" borderId="0" xfId="0" applyFont="1" applyFill="1" applyBorder="1" applyAlignment="1" applyProtection="1">
      <alignment horizontal="center" vertical="center"/>
      <protection locked="0"/>
    </xf>
    <xf numFmtId="0" fontId="36" fillId="3" borderId="0" xfId="0" applyFont="1" applyFill="1" applyBorder="1" applyAlignment="1">
      <alignment vertical="center" wrapText="1"/>
    </xf>
    <xf numFmtId="172" fontId="6" fillId="3" borderId="12" xfId="4" applyNumberFormat="1" applyFont="1" applyFill="1" applyBorder="1" applyAlignment="1" applyProtection="1">
      <alignment vertical="top"/>
    </xf>
    <xf numFmtId="10" fontId="6" fillId="3" borderId="12" xfId="5" applyNumberFormat="1" applyFont="1" applyFill="1" applyBorder="1" applyAlignment="1" applyProtection="1">
      <alignment vertical="top"/>
    </xf>
    <xf numFmtId="0" fontId="10" fillId="3" borderId="0" xfId="0" applyFont="1" applyFill="1" applyAlignment="1">
      <alignment horizontal="center" vertical="center"/>
    </xf>
    <xf numFmtId="0" fontId="10" fillId="3" borderId="0" xfId="0" applyFont="1" applyFill="1" applyAlignment="1">
      <alignment horizontal="center" vertical="center" wrapText="1"/>
    </xf>
    <xf numFmtId="0" fontId="6" fillId="3" borderId="0" xfId="0" applyFont="1" applyFill="1" applyAlignment="1" applyProtection="1">
      <alignment vertical="top" wrapText="1"/>
    </xf>
    <xf numFmtId="0" fontId="6" fillId="3" borderId="0" xfId="0" applyFont="1" applyFill="1" applyAlignment="1" applyProtection="1">
      <alignment horizontal="left" vertical="top" wrapText="1"/>
    </xf>
    <xf numFmtId="0" fontId="2" fillId="4" borderId="0" xfId="1" applyFill="1" applyBorder="1" applyAlignment="1">
      <alignment vertical="top"/>
    </xf>
    <xf numFmtId="0" fontId="0" fillId="3" borderId="14" xfId="0" applyFill="1" applyBorder="1" applyAlignment="1" applyProtection="1">
      <alignment horizontal="center" vertical="center" wrapText="1"/>
      <protection locked="0"/>
    </xf>
    <xf numFmtId="0" fontId="0" fillId="3" borderId="15" xfId="0" applyFill="1" applyBorder="1" applyAlignment="1" applyProtection="1">
      <alignment horizontal="center" vertical="center" wrapText="1"/>
      <protection locked="0"/>
    </xf>
    <xf numFmtId="0" fontId="0" fillId="3" borderId="16" xfId="0" applyFill="1" applyBorder="1" applyAlignment="1" applyProtection="1">
      <alignment horizontal="center" vertical="center" wrapText="1"/>
      <protection locked="0"/>
    </xf>
    <xf numFmtId="0" fontId="0" fillId="3" borderId="16" xfId="0" applyFill="1" applyBorder="1" applyAlignment="1">
      <alignment horizontal="center" vertical="center" wrapText="1"/>
    </xf>
    <xf numFmtId="0" fontId="3" fillId="3" borderId="1" xfId="2" applyFill="1" applyBorder="1" applyAlignment="1"/>
    <xf numFmtId="0" fontId="8" fillId="3" borderId="0" xfId="0" applyFont="1" applyFill="1" applyBorder="1" applyAlignment="1">
      <alignment vertical="center" wrapText="1"/>
    </xf>
    <xf numFmtId="0" fontId="6" fillId="3" borderId="0" xfId="0" applyFont="1" applyFill="1" applyBorder="1" applyAlignment="1">
      <alignment vertical="top"/>
    </xf>
    <xf numFmtId="0" fontId="3" fillId="3" borderId="1" xfId="2" applyFill="1" applyBorder="1" applyAlignment="1">
      <alignment horizontal="left" wrapText="1"/>
    </xf>
    <xf numFmtId="0" fontId="0" fillId="3" borderId="0" xfId="0" applyFill="1" applyBorder="1" applyAlignment="1">
      <alignment vertical="top" wrapText="1"/>
    </xf>
    <xf numFmtId="0" fontId="0" fillId="3" borderId="0" xfId="0" applyFill="1" applyBorder="1" applyAlignment="1" applyProtection="1">
      <alignment vertical="top" wrapText="1"/>
      <protection locked="0"/>
    </xf>
    <xf numFmtId="0" fontId="0" fillId="3" borderId="0" xfId="0" applyFont="1" applyFill="1" applyBorder="1" applyAlignment="1" applyProtection="1">
      <alignment vertical="top" wrapText="1"/>
      <protection locked="0"/>
    </xf>
    <xf numFmtId="0" fontId="0" fillId="3" borderId="0" xfId="0" applyFont="1" applyFill="1" applyBorder="1" applyAlignment="1">
      <alignment vertical="top"/>
    </xf>
    <xf numFmtId="0" fontId="0" fillId="3" borderId="0" xfId="0" applyFont="1" applyFill="1" applyBorder="1" applyAlignment="1" applyProtection="1">
      <alignment horizontal="center" vertical="top" wrapText="1"/>
      <protection hidden="1"/>
    </xf>
    <xf numFmtId="0" fontId="19" fillId="3" borderId="0" xfId="0" applyFont="1" applyFill="1" applyBorder="1" applyAlignment="1" applyProtection="1">
      <alignment horizontal="left" vertical="top" wrapText="1"/>
    </xf>
    <xf numFmtId="0" fontId="0" fillId="3" borderId="0" xfId="0" applyFont="1" applyFill="1" applyBorder="1" applyAlignment="1" applyProtection="1">
      <alignment horizontal="left" vertical="top" wrapText="1"/>
    </xf>
    <xf numFmtId="0" fontId="19" fillId="3" borderId="0" xfId="0" applyFont="1" applyFill="1" applyBorder="1" applyAlignment="1">
      <alignment vertical="center" wrapText="1"/>
    </xf>
    <xf numFmtId="0" fontId="19" fillId="3" borderId="0" xfId="0" applyFont="1" applyFill="1" applyBorder="1" applyAlignment="1">
      <alignment horizontal="left" vertical="center" wrapText="1"/>
    </xf>
    <xf numFmtId="0" fontId="37" fillId="3" borderId="0" xfId="0" applyFont="1" applyFill="1" applyBorder="1" applyAlignment="1">
      <alignment horizontal="left" vertical="top" wrapText="1"/>
    </xf>
    <xf numFmtId="0" fontId="37" fillId="3" borderId="0" xfId="0" applyFont="1" applyFill="1" applyBorder="1" applyAlignment="1">
      <alignment horizontal="center" vertical="top"/>
    </xf>
    <xf numFmtId="0" fontId="8" fillId="3" borderId="0" xfId="0" applyFont="1" applyFill="1" applyBorder="1" applyAlignment="1">
      <alignment vertical="top" wrapText="1"/>
    </xf>
    <xf numFmtId="0" fontId="6" fillId="3" borderId="0" xfId="0" applyFont="1" applyFill="1" applyBorder="1" applyAlignment="1">
      <alignment horizontal="center" vertical="top" wrapText="1"/>
    </xf>
    <xf numFmtId="0" fontId="3" fillId="3" borderId="1" xfId="2" applyFont="1" applyFill="1" applyBorder="1" applyAlignment="1"/>
    <xf numFmtId="0" fontId="19" fillId="3" borderId="0" xfId="0" applyFont="1" applyFill="1" applyBorder="1" applyAlignment="1">
      <alignment horizontal="left" vertical="top"/>
    </xf>
    <xf numFmtId="0" fontId="6" fillId="3" borderId="0" xfId="0" applyFont="1" applyFill="1" applyBorder="1" applyAlignment="1" applyProtection="1">
      <alignment vertical="top"/>
      <protection locked="0"/>
    </xf>
    <xf numFmtId="167" fontId="0" fillId="4" borderId="94" xfId="4" applyNumberFormat="1" applyFont="1" applyFill="1" applyBorder="1" applyAlignment="1" applyProtection="1">
      <alignment vertical="top"/>
      <protection locked="0"/>
    </xf>
    <xf numFmtId="0" fontId="6" fillId="4" borderId="13" xfId="0" applyFont="1" applyFill="1" applyBorder="1" applyAlignment="1" applyProtection="1">
      <alignment vertical="top" wrapText="1"/>
      <protection locked="0"/>
    </xf>
    <xf numFmtId="167" fontId="0" fillId="4" borderId="48" xfId="4" applyNumberFormat="1" applyFont="1" applyFill="1" applyBorder="1" applyAlignment="1" applyProtection="1">
      <alignment vertical="top"/>
      <protection locked="0"/>
    </xf>
    <xf numFmtId="0" fontId="10" fillId="3" borderId="0" xfId="0" applyFont="1" applyFill="1" applyBorder="1" applyAlignment="1">
      <alignment horizontal="right"/>
    </xf>
    <xf numFmtId="164" fontId="10" fillId="3" borderId="0" xfId="4" applyFont="1" applyFill="1" applyBorder="1"/>
    <xf numFmtId="167" fontId="10" fillId="3" borderId="41" xfId="4" applyNumberFormat="1" applyFont="1" applyFill="1" applyBorder="1"/>
    <xf numFmtId="0" fontId="23" fillId="3" borderId="0" xfId="0" applyFont="1" applyFill="1" applyBorder="1" applyAlignment="1">
      <alignment horizontal="center" vertical="center" wrapText="1"/>
    </xf>
    <xf numFmtId="0" fontId="23" fillId="3" borderId="0" xfId="0" applyFont="1" applyFill="1" applyBorder="1" applyAlignment="1">
      <alignment horizontal="center" vertical="center"/>
    </xf>
    <xf numFmtId="0" fontId="6" fillId="4" borderId="13" xfId="0" applyFont="1" applyFill="1" applyBorder="1" applyAlignment="1" applyProtection="1">
      <alignment horizontal="left" vertical="top" wrapText="1"/>
      <protection locked="0"/>
    </xf>
    <xf numFmtId="167" fontId="0" fillId="4" borderId="96" xfId="4" applyNumberFormat="1" applyFont="1" applyFill="1" applyBorder="1" applyAlignment="1" applyProtection="1">
      <alignment vertical="top"/>
      <protection locked="0"/>
    </xf>
    <xf numFmtId="0" fontId="10" fillId="3" borderId="0" xfId="0" applyFont="1" applyFill="1" applyBorder="1"/>
    <xf numFmtId="167" fontId="10" fillId="3" borderId="91" xfId="4" applyNumberFormat="1" applyFont="1" applyFill="1" applyBorder="1"/>
    <xf numFmtId="167" fontId="0" fillId="3" borderId="0" xfId="0" applyNumberFormat="1" applyFill="1" applyBorder="1"/>
    <xf numFmtId="0" fontId="6" fillId="3" borderId="0" xfId="0" applyFont="1" applyFill="1" applyBorder="1" applyAlignment="1" applyProtection="1">
      <alignment horizontal="left" vertical="top" wrapText="1"/>
      <protection locked="0"/>
    </xf>
    <xf numFmtId="0" fontId="8" fillId="3" borderId="0" xfId="0" applyFont="1" applyFill="1" applyBorder="1" applyAlignment="1">
      <alignment horizontal="left" wrapText="1"/>
    </xf>
    <xf numFmtId="0" fontId="6" fillId="0" borderId="0" xfId="0" applyFont="1" applyBorder="1" applyAlignment="1" applyProtection="1">
      <alignment horizontal="left" vertical="top" wrapText="1"/>
      <protection locked="0"/>
    </xf>
    <xf numFmtId="0" fontId="6" fillId="3" borderId="0" xfId="0" applyFont="1" applyFill="1" applyBorder="1"/>
    <xf numFmtId="0" fontId="6" fillId="3" borderId="63" xfId="0" applyFont="1" applyFill="1" applyBorder="1" applyAlignment="1">
      <alignment horizontal="center" vertical="center" wrapText="1"/>
    </xf>
    <xf numFmtId="0" fontId="6" fillId="4" borderId="97" xfId="7" applyNumberFormat="1" applyFont="1" applyFill="1" applyBorder="1" applyAlignment="1" applyProtection="1">
      <alignment horizontal="right" vertical="center"/>
      <protection locked="0"/>
    </xf>
    <xf numFmtId="0" fontId="6" fillId="4" borderId="97" xfId="0" applyNumberFormat="1" applyFont="1" applyFill="1" applyBorder="1" applyAlignment="1" applyProtection="1">
      <alignment horizontal="right" vertical="center"/>
      <protection locked="0"/>
    </xf>
    <xf numFmtId="0" fontId="6" fillId="3" borderId="0" xfId="0" applyFont="1" applyFill="1" applyBorder="1" applyAlignment="1">
      <alignment horizontal="right" wrapText="1"/>
    </xf>
    <xf numFmtId="0" fontId="6" fillId="3" borderId="0" xfId="0" applyFont="1" applyFill="1" applyBorder="1" applyAlignment="1">
      <alignment horizontal="right"/>
    </xf>
    <xf numFmtId="0" fontId="6" fillId="3" borderId="0" xfId="0" applyFont="1" applyFill="1" applyBorder="1" applyAlignment="1">
      <alignment horizontal="right" vertical="center"/>
    </xf>
    <xf numFmtId="0" fontId="8" fillId="3" borderId="64" xfId="0" applyFont="1" applyFill="1" applyBorder="1" applyAlignment="1">
      <alignment horizontal="center" vertical="center" wrapText="1"/>
    </xf>
    <xf numFmtId="3" fontId="6" fillId="4" borderId="44" xfId="0" applyNumberFormat="1" applyFont="1" applyFill="1" applyBorder="1" applyAlignment="1" applyProtection="1">
      <alignment horizontal="right" vertical="center"/>
      <protection locked="0"/>
    </xf>
    <xf numFmtId="3" fontId="8" fillId="3" borderId="64" xfId="0" applyNumberFormat="1" applyFont="1" applyFill="1" applyBorder="1" applyAlignment="1">
      <alignment horizontal="right" vertical="center"/>
    </xf>
    <xf numFmtId="3" fontId="6" fillId="4" borderId="68" xfId="0" applyNumberFormat="1" applyFont="1" applyFill="1" applyBorder="1" applyAlignment="1" applyProtection="1">
      <alignment horizontal="right" vertical="center" wrapText="1"/>
      <protection locked="0"/>
    </xf>
    <xf numFmtId="0" fontId="6" fillId="3" borderId="0" xfId="0" applyFont="1" applyFill="1" applyBorder="1" applyAlignment="1" applyProtection="1">
      <alignment vertical="center" wrapText="1"/>
      <protection locked="0"/>
    </xf>
    <xf numFmtId="0" fontId="6" fillId="3" borderId="0" xfId="0" applyFont="1" applyFill="1" applyBorder="1" applyAlignment="1">
      <alignment horizontal="center" vertical="center" wrapText="1"/>
    </xf>
    <xf numFmtId="1" fontId="8" fillId="3" borderId="64" xfId="0" applyNumberFormat="1" applyFont="1" applyFill="1" applyBorder="1" applyAlignment="1">
      <alignment horizontal="right" vertical="center"/>
    </xf>
    <xf numFmtId="0" fontId="8" fillId="3" borderId="0" xfId="0" applyFont="1" applyFill="1" applyBorder="1"/>
    <xf numFmtId="0" fontId="6" fillId="3" borderId="0" xfId="0" applyFont="1" applyFill="1" applyBorder="1" applyAlignment="1">
      <alignment horizontal="center" vertical="center"/>
    </xf>
    <xf numFmtId="0" fontId="6" fillId="4" borderId="0" xfId="0" applyFont="1" applyFill="1" applyBorder="1"/>
    <xf numFmtId="0" fontId="6" fillId="3" borderId="0" xfId="0" applyFont="1" applyFill="1" applyBorder="1" applyAlignment="1">
      <alignment horizontal="left" vertical="center"/>
    </xf>
    <xf numFmtId="0" fontId="6" fillId="3" borderId="0" xfId="0" applyFont="1" applyFill="1" applyBorder="1" applyProtection="1"/>
    <xf numFmtId="0" fontId="6" fillId="3" borderId="0" xfId="0" applyFont="1" applyFill="1" applyBorder="1" applyAlignment="1" applyProtection="1">
      <alignment vertical="top"/>
    </xf>
    <xf numFmtId="0" fontId="8" fillId="3" borderId="0" xfId="0" applyFont="1" applyFill="1" applyBorder="1" applyProtection="1"/>
    <xf numFmtId="0" fontId="6" fillId="3" borderId="0" xfId="0" applyFont="1" applyFill="1" applyBorder="1" applyAlignment="1" applyProtection="1">
      <alignment horizontal="left"/>
    </xf>
    <xf numFmtId="0" fontId="6" fillId="3" borderId="0" xfId="0" applyFont="1" applyFill="1" applyBorder="1" applyProtection="1">
      <protection locked="0"/>
    </xf>
    <xf numFmtId="0" fontId="6" fillId="4" borderId="95" xfId="0" applyFont="1" applyFill="1" applyBorder="1" applyAlignment="1" applyProtection="1">
      <alignment vertical="top" wrapText="1"/>
      <protection locked="0"/>
    </xf>
    <xf numFmtId="0" fontId="6" fillId="4" borderId="95" xfId="0" applyFont="1" applyFill="1" applyBorder="1" applyAlignment="1" applyProtection="1">
      <alignment horizontal="left" vertical="top" wrapText="1"/>
      <protection locked="0"/>
    </xf>
    <xf numFmtId="0" fontId="0" fillId="4" borderId="32" xfId="0" applyFill="1" applyBorder="1" applyAlignment="1" applyProtection="1">
      <alignment horizontal="left" vertical="top" wrapText="1"/>
      <protection locked="0"/>
    </xf>
    <xf numFmtId="0" fontId="0" fillId="4" borderId="11" xfId="0" applyFill="1" applyBorder="1" applyAlignment="1" applyProtection="1">
      <alignment horizontal="left" vertical="top" wrapText="1"/>
      <protection locked="0"/>
    </xf>
    <xf numFmtId="5" fontId="6" fillId="4" borderId="0" xfId="4" applyNumberFormat="1" applyFont="1" applyFill="1" applyAlignment="1" applyProtection="1">
      <alignment horizontal="left" vertical="center"/>
      <protection locked="0"/>
    </xf>
    <xf numFmtId="0" fontId="0" fillId="4" borderId="0" xfId="0" applyFill="1" applyAlignment="1">
      <alignment vertical="top" wrapText="1"/>
    </xf>
    <xf numFmtId="0" fontId="0" fillId="4" borderId="0" xfId="0" applyFill="1"/>
    <xf numFmtId="0" fontId="0" fillId="0" borderId="11" xfId="0" applyBorder="1" applyAlignment="1">
      <alignment horizontal="left" vertical="center"/>
    </xf>
    <xf numFmtId="5" fontId="0" fillId="0" borderId="11" xfId="0" applyNumberFormat="1" applyBorder="1" applyAlignment="1">
      <alignment vertical="center"/>
    </xf>
    <xf numFmtId="0" fontId="6" fillId="0" borderId="48" xfId="3" applyFont="1" applyFill="1" applyBorder="1" applyAlignment="1" applyProtection="1">
      <alignment horizontal="center" vertical="top" wrapText="1"/>
      <protection locked="0"/>
    </xf>
    <xf numFmtId="1" fontId="6" fillId="0" borderId="48" xfId="3" applyNumberFormat="1" applyFont="1" applyFill="1" applyBorder="1" applyAlignment="1" applyProtection="1">
      <alignment horizontal="center" vertical="top" wrapText="1"/>
      <protection locked="0"/>
    </xf>
    <xf numFmtId="0" fontId="6" fillId="3" borderId="15"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3" fillId="3" borderId="5" xfId="2" applyFont="1" applyFill="1" applyBorder="1" applyAlignment="1">
      <alignment horizontal="left" wrapText="1"/>
    </xf>
    <xf numFmtId="0" fontId="0" fillId="3" borderId="98" xfId="0" applyFill="1" applyBorder="1" applyAlignment="1">
      <alignment horizontal="left" vertical="center" wrapText="1"/>
    </xf>
    <xf numFmtId="0" fontId="0" fillId="3" borderId="0" xfId="0" applyFill="1" applyBorder="1" applyAlignment="1">
      <alignment horizontal="left" vertical="center" wrapText="1"/>
    </xf>
    <xf numFmtId="0" fontId="2" fillId="3" borderId="6" xfId="1" applyFill="1" applyBorder="1" applyAlignment="1">
      <alignment horizontal="left" vertical="center"/>
    </xf>
    <xf numFmtId="0" fontId="3" fillId="3" borderId="8" xfId="2" applyFill="1" applyBorder="1" applyAlignment="1">
      <alignment horizontal="left" wrapText="1"/>
    </xf>
    <xf numFmtId="0" fontId="8" fillId="3" borderId="0" xfId="2" applyFont="1" applyFill="1" applyBorder="1" applyAlignment="1">
      <alignment horizontal="center" vertical="center" wrapText="1"/>
    </xf>
    <xf numFmtId="0" fontId="3" fillId="3" borderId="99" xfId="2" applyFont="1" applyFill="1" applyBorder="1" applyAlignment="1">
      <alignment horizontal="left" wrapText="1"/>
    </xf>
    <xf numFmtId="0" fontId="3" fillId="3" borderId="6" xfId="2" applyFont="1" applyFill="1" applyBorder="1" applyAlignment="1">
      <alignment horizontal="left" wrapText="1"/>
    </xf>
    <xf numFmtId="0" fontId="2" fillId="3" borderId="6" xfId="1" applyFont="1" applyFill="1" applyBorder="1" applyAlignment="1">
      <alignment horizontal="left" vertical="center"/>
    </xf>
    <xf numFmtId="0" fontId="8" fillId="3" borderId="7" xfId="2" applyFont="1" applyFill="1" applyBorder="1" applyAlignment="1">
      <alignment horizontal="left" wrapText="1"/>
    </xf>
    <xf numFmtId="0" fontId="3" fillId="3" borderId="6" xfId="2" applyFill="1" applyBorder="1" applyAlignment="1">
      <alignment horizontal="left" wrapText="1"/>
    </xf>
    <xf numFmtId="166" fontId="6" fillId="0" borderId="13" xfId="3" applyNumberFormat="1" applyFont="1" applyFill="1" applyBorder="1" applyAlignment="1" applyProtection="1">
      <alignment horizontal="left" vertical="top" wrapText="1"/>
      <protection locked="0"/>
    </xf>
    <xf numFmtId="166" fontId="6" fillId="0" borderId="11" xfId="3" applyNumberFormat="1" applyFont="1" applyFill="1" applyBorder="1" applyAlignment="1" applyProtection="1">
      <alignment horizontal="left" vertical="top" wrapText="1"/>
      <protection locked="0"/>
    </xf>
    <xf numFmtId="0" fontId="6" fillId="0" borderId="28" xfId="0" applyFont="1" applyBorder="1" applyAlignment="1" applyProtection="1">
      <alignment horizontal="center" vertical="center" wrapText="1"/>
      <protection locked="0"/>
    </xf>
    <xf numFmtId="0" fontId="6" fillId="0" borderId="42"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49" fontId="6" fillId="0" borderId="28" xfId="0" applyNumberFormat="1" applyFont="1" applyBorder="1" applyAlignment="1" applyProtection="1">
      <alignment horizontal="left" vertical="top" wrapText="1"/>
      <protection locked="0"/>
    </xf>
    <xf numFmtId="49" fontId="6" fillId="0" borderId="42" xfId="0" applyNumberFormat="1" applyFont="1" applyBorder="1" applyAlignment="1" applyProtection="1">
      <alignment horizontal="left" vertical="top" wrapText="1"/>
      <protection locked="0"/>
    </xf>
    <xf numFmtId="0" fontId="6" fillId="0" borderId="51" xfId="3" applyNumberFormat="1" applyFont="1" applyFill="1" applyBorder="1" applyAlignment="1" applyProtection="1">
      <alignment horizontal="left" vertical="top" wrapText="1"/>
      <protection locked="0"/>
    </xf>
    <xf numFmtId="0" fontId="6" fillId="0" borderId="13" xfId="3" applyNumberFormat="1" applyFont="1" applyFill="1" applyBorder="1" applyAlignment="1" applyProtection="1">
      <alignment horizontal="left" vertical="top" wrapText="1"/>
      <protection locked="0"/>
    </xf>
    <xf numFmtId="0" fontId="7" fillId="3" borderId="49" xfId="2" applyFont="1" applyFill="1" applyBorder="1" applyAlignment="1">
      <alignment wrapText="1"/>
    </xf>
    <xf numFmtId="0" fontId="7" fillId="3" borderId="0" xfId="2" applyFont="1" applyFill="1" applyBorder="1" applyAlignment="1">
      <alignment wrapText="1"/>
    </xf>
    <xf numFmtId="0" fontId="1" fillId="0" borderId="45" xfId="3" applyFont="1" applyFill="1" applyBorder="1" applyAlignment="1" applyProtection="1">
      <alignment horizontal="left" vertical="top" wrapText="1"/>
      <protection locked="0"/>
    </xf>
    <xf numFmtId="0" fontId="1" fillId="0" borderId="42" xfId="3" applyFont="1" applyFill="1" applyBorder="1" applyAlignment="1" applyProtection="1">
      <alignment horizontal="left" vertical="top" wrapText="1"/>
      <protection locked="0"/>
    </xf>
    <xf numFmtId="166" fontId="6" fillId="0" borderId="45" xfId="3" applyNumberFormat="1" applyFont="1" applyFill="1" applyBorder="1" applyAlignment="1" applyProtection="1">
      <alignment horizontal="left" vertical="top" wrapText="1"/>
      <protection locked="0"/>
    </xf>
    <xf numFmtId="166" fontId="6" fillId="0" borderId="42" xfId="3" applyNumberFormat="1" applyFont="1" applyFill="1" applyBorder="1" applyAlignment="1" applyProtection="1">
      <alignment horizontal="left" vertical="top" wrapText="1"/>
      <protection locked="0"/>
    </xf>
    <xf numFmtId="0" fontId="6" fillId="0" borderId="11" xfId="3" applyNumberFormat="1" applyFont="1" applyFill="1" applyBorder="1" applyAlignment="1" applyProtection="1">
      <alignment horizontal="left" vertical="top" wrapText="1"/>
      <protection locked="0"/>
    </xf>
    <xf numFmtId="49" fontId="6" fillId="0" borderId="13" xfId="0" applyNumberFormat="1" applyFont="1" applyBorder="1" applyAlignment="1" applyProtection="1">
      <alignment horizontal="left" vertical="top" wrapText="1"/>
      <protection locked="0"/>
    </xf>
    <xf numFmtId="49" fontId="6" fillId="0" borderId="11" xfId="0" applyNumberFormat="1" applyFont="1" applyBorder="1" applyAlignment="1" applyProtection="1">
      <alignment horizontal="left" vertical="top" wrapText="1"/>
      <protection locked="0"/>
    </xf>
    <xf numFmtId="49" fontId="6" fillId="0" borderId="48" xfId="0" applyNumberFormat="1" applyFont="1" applyBorder="1" applyAlignment="1" applyProtection="1">
      <alignment horizontal="left" vertical="top" wrapText="1"/>
      <protection locked="0"/>
    </xf>
    <xf numFmtId="49" fontId="6" fillId="0" borderId="47" xfId="0" applyNumberFormat="1" applyFont="1" applyBorder="1" applyAlignment="1" applyProtection="1">
      <alignment horizontal="left" vertical="top" wrapText="1"/>
      <protection locked="0"/>
    </xf>
    <xf numFmtId="49" fontId="6" fillId="0" borderId="30" xfId="0" applyNumberFormat="1" applyFont="1" applyBorder="1" applyAlignment="1" applyProtection="1">
      <alignment horizontal="left" vertical="top" wrapText="1"/>
      <protection locked="0"/>
    </xf>
    <xf numFmtId="166" fontId="32" fillId="0" borderId="13" xfId="6" applyNumberFormat="1" applyFont="1" applyFill="1" applyBorder="1" applyAlignment="1" applyProtection="1">
      <alignment horizontal="left" vertical="top" wrapText="1"/>
      <protection locked="0"/>
    </xf>
    <xf numFmtId="1" fontId="6" fillId="0" borderId="13" xfId="3" applyNumberFormat="1" applyFont="1" applyFill="1" applyBorder="1" applyAlignment="1" applyProtection="1">
      <alignment horizontal="left" vertical="top" wrapText="1"/>
      <protection locked="0"/>
    </xf>
    <xf numFmtId="1" fontId="6" fillId="0" borderId="11" xfId="3" applyNumberFormat="1" applyFont="1" applyFill="1" applyBorder="1" applyAlignment="1" applyProtection="1">
      <alignment horizontal="left" vertical="top" wrapText="1"/>
      <protection locked="0"/>
    </xf>
    <xf numFmtId="169" fontId="6" fillId="0" borderId="42" xfId="3" applyNumberFormat="1" applyFont="1" applyFill="1" applyBorder="1" applyAlignment="1" applyProtection="1">
      <alignment horizontal="left" vertical="top" wrapText="1"/>
      <protection locked="0"/>
    </xf>
    <xf numFmtId="169" fontId="6" fillId="0" borderId="46" xfId="3" applyNumberFormat="1" applyFont="1" applyFill="1" applyBorder="1" applyAlignment="1" applyProtection="1">
      <alignment horizontal="left" vertical="top" wrapText="1"/>
      <protection locked="0"/>
    </xf>
    <xf numFmtId="0" fontId="6" fillId="0" borderId="11" xfId="3" applyFont="1" applyFill="1" applyBorder="1" applyAlignment="1" applyProtection="1">
      <alignment horizontal="left" vertical="center"/>
      <protection locked="0"/>
    </xf>
    <xf numFmtId="0" fontId="6" fillId="0" borderId="48" xfId="3" applyFont="1" applyFill="1" applyBorder="1" applyAlignment="1" applyProtection="1">
      <alignment horizontal="left" vertical="center"/>
      <protection locked="0"/>
    </xf>
    <xf numFmtId="168" fontId="6" fillId="0" borderId="13" xfId="3" applyNumberFormat="1" applyFont="1" applyFill="1" applyBorder="1" applyAlignment="1" applyProtection="1">
      <alignment horizontal="left" vertical="top" wrapText="1"/>
      <protection locked="0"/>
    </xf>
    <xf numFmtId="168" fontId="6" fillId="0" borderId="11" xfId="3" applyNumberFormat="1" applyFont="1" applyFill="1" applyBorder="1" applyAlignment="1" applyProtection="1">
      <alignment horizontal="left" vertical="top" wrapText="1"/>
      <protection locked="0"/>
    </xf>
    <xf numFmtId="0" fontId="6" fillId="0" borderId="11" xfId="3" applyFont="1" applyFill="1" applyBorder="1" applyAlignment="1" applyProtection="1">
      <alignment horizontal="left" vertical="center" wrapText="1"/>
      <protection locked="0"/>
    </xf>
    <xf numFmtId="0" fontId="6" fillId="0" borderId="48" xfId="3" applyFont="1" applyFill="1" applyBorder="1" applyAlignment="1" applyProtection="1">
      <alignment horizontal="left" vertical="center" wrapText="1"/>
      <protection locked="0"/>
    </xf>
    <xf numFmtId="166" fontId="6" fillId="0" borderId="11" xfId="3" applyNumberFormat="1" applyFont="1" applyFill="1" applyBorder="1" applyAlignment="1" applyProtection="1">
      <alignment horizontal="left" vertical="center" wrapText="1"/>
      <protection locked="0"/>
    </xf>
    <xf numFmtId="166" fontId="6" fillId="0" borderId="48" xfId="3" applyNumberFormat="1" applyFont="1" applyFill="1" applyBorder="1" applyAlignment="1" applyProtection="1">
      <alignment horizontal="left" vertical="center" wrapText="1"/>
      <protection locked="0"/>
    </xf>
    <xf numFmtId="0" fontId="3" fillId="3" borderId="1" xfId="2" applyFill="1" applyBorder="1" applyAlignment="1">
      <alignment horizontal="left" wrapText="1"/>
    </xf>
    <xf numFmtId="0" fontId="3" fillId="3" borderId="6" xfId="2" applyFill="1" applyBorder="1" applyAlignment="1">
      <alignment horizontal="left"/>
    </xf>
    <xf numFmtId="169" fontId="1" fillId="0" borderId="42" xfId="3" applyNumberFormat="1" applyFont="1" applyFill="1" applyBorder="1" applyAlignment="1" applyProtection="1">
      <alignment horizontal="left" vertical="top" wrapText="1"/>
      <protection locked="0"/>
    </xf>
    <xf numFmtId="169" fontId="1" fillId="0" borderId="46" xfId="3" applyNumberFormat="1" applyFont="1" applyFill="1" applyBorder="1" applyAlignment="1" applyProtection="1">
      <alignment horizontal="left" vertical="top" wrapText="1"/>
      <protection locked="0"/>
    </xf>
    <xf numFmtId="0" fontId="1" fillId="0" borderId="11" xfId="3" applyFont="1" applyFill="1" applyBorder="1" applyAlignment="1" applyProtection="1">
      <alignment horizontal="left" vertical="top" wrapText="1"/>
      <protection locked="0"/>
    </xf>
    <xf numFmtId="0" fontId="1" fillId="0" borderId="48" xfId="3" applyFont="1" applyFill="1" applyBorder="1" applyAlignment="1" applyProtection="1">
      <alignment horizontal="left" vertical="top" wrapText="1"/>
      <protection locked="0"/>
    </xf>
    <xf numFmtId="0" fontId="1" fillId="3" borderId="11" xfId="3" applyFont="1" applyFill="1" applyBorder="1" applyAlignment="1" applyProtection="1">
      <alignment horizontal="left" vertical="top" wrapText="1"/>
    </xf>
    <xf numFmtId="0" fontId="1" fillId="3" borderId="48" xfId="3" applyFont="1" applyFill="1" applyBorder="1" applyAlignment="1" applyProtection="1">
      <alignment horizontal="left" vertical="top" wrapText="1"/>
    </xf>
    <xf numFmtId="0" fontId="1" fillId="0" borderId="13" xfId="3" applyFont="1" applyFill="1" applyBorder="1" applyAlignment="1" applyProtection="1">
      <alignment horizontal="left" vertical="top" wrapText="1"/>
      <protection locked="0"/>
    </xf>
    <xf numFmtId="49" fontId="6" fillId="0" borderId="0" xfId="0" applyNumberFormat="1" applyFont="1" applyBorder="1" applyAlignment="1" applyProtection="1">
      <alignment horizontal="left" vertical="top" wrapText="1"/>
      <protection locked="0"/>
    </xf>
    <xf numFmtId="0" fontId="8" fillId="3" borderId="59" xfId="0" applyFont="1" applyFill="1" applyBorder="1" applyAlignment="1">
      <alignment horizontal="right" vertical="top" indent="1"/>
    </xf>
    <xf numFmtId="0" fontId="8" fillId="3" borderId="0" xfId="2" applyFont="1" applyFill="1" applyBorder="1" applyAlignment="1">
      <alignment horizontal="left" vertical="center" wrapText="1"/>
    </xf>
    <xf numFmtId="0" fontId="8" fillId="3" borderId="11" xfId="0" applyFont="1" applyFill="1" applyBorder="1" applyAlignment="1">
      <alignment horizontal="left" vertical="top" wrapText="1"/>
    </xf>
    <xf numFmtId="0" fontId="6" fillId="0" borderId="47" xfId="3" applyFont="1" applyFill="1" applyBorder="1" applyAlignment="1" applyProtection="1">
      <alignment horizontal="left" vertical="top" wrapText="1"/>
      <protection locked="0"/>
    </xf>
    <xf numFmtId="0" fontId="6" fillId="0" borderId="28" xfId="3" applyFont="1" applyFill="1" applyBorder="1" applyAlignment="1" applyProtection="1">
      <alignment horizontal="left" vertical="top" wrapText="1"/>
      <protection locked="0"/>
    </xf>
    <xf numFmtId="0" fontId="3" fillId="3" borderId="1" xfId="2" applyFont="1" applyFill="1" applyBorder="1" applyAlignment="1">
      <alignment horizontal="left" wrapText="1"/>
    </xf>
    <xf numFmtId="0" fontId="6" fillId="3" borderId="0" xfId="2" applyFont="1" applyFill="1" applyBorder="1" applyAlignment="1">
      <alignment horizontal="center" vertical="top" wrapText="1"/>
    </xf>
    <xf numFmtId="0" fontId="8" fillId="3" borderId="30" xfId="0" applyFont="1" applyFill="1" applyBorder="1" applyAlignment="1">
      <alignment horizontal="left" vertical="top" wrapText="1"/>
    </xf>
    <xf numFmtId="0" fontId="8" fillId="3" borderId="59" xfId="0" applyFont="1" applyFill="1" applyBorder="1" applyAlignment="1">
      <alignment horizontal="left" vertical="top" wrapText="1"/>
    </xf>
    <xf numFmtId="0" fontId="8" fillId="3" borderId="47" xfId="0" applyFont="1" applyFill="1" applyBorder="1" applyAlignment="1">
      <alignment horizontal="left" vertical="top" wrapText="1"/>
    </xf>
    <xf numFmtId="0" fontId="8" fillId="3" borderId="49" xfId="0" applyFont="1" applyFill="1" applyBorder="1" applyAlignment="1">
      <alignment horizontal="left" vertical="top" wrapText="1"/>
    </xf>
    <xf numFmtId="0" fontId="8" fillId="3" borderId="0" xfId="0" applyFont="1" applyFill="1" applyBorder="1" applyAlignment="1">
      <alignment horizontal="left" vertical="top" wrapText="1"/>
    </xf>
    <xf numFmtId="0" fontId="8" fillId="3" borderId="40" xfId="0" applyFont="1" applyFill="1" applyBorder="1" applyAlignment="1">
      <alignment horizontal="left" vertical="top" wrapText="1"/>
    </xf>
    <xf numFmtId="0" fontId="0" fillId="3" borderId="0" xfId="0" applyFill="1" applyAlignment="1">
      <alignment horizontal="center" vertical="top" wrapText="1"/>
    </xf>
    <xf numFmtId="49" fontId="0" fillId="0" borderId="0" xfId="0" applyNumberFormat="1" applyBorder="1" applyAlignment="1" applyProtection="1">
      <alignment horizontal="left" vertical="top" wrapText="1"/>
      <protection locked="0"/>
    </xf>
    <xf numFmtId="0" fontId="6" fillId="3" borderId="43" xfId="0" applyFont="1" applyFill="1" applyBorder="1" applyAlignment="1">
      <alignment horizontal="left" vertical="top" wrapText="1"/>
    </xf>
    <xf numFmtId="0" fontId="6" fillId="3" borderId="0" xfId="0" applyFont="1" applyFill="1" applyAlignment="1">
      <alignment horizontal="left" vertical="top" wrapText="1"/>
    </xf>
    <xf numFmtId="0" fontId="3" fillId="3" borderId="25" xfId="2" applyFill="1" applyBorder="1" applyAlignment="1">
      <alignment horizontal="left" wrapText="1"/>
    </xf>
    <xf numFmtId="0" fontId="3" fillId="3" borderId="0" xfId="2" applyFill="1" applyBorder="1" applyAlignment="1">
      <alignment horizontal="left" vertical="top" wrapText="1"/>
    </xf>
    <xf numFmtId="49" fontId="0" fillId="0" borderId="55"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0" fontId="6" fillId="0" borderId="21" xfId="3" applyFont="1" applyFill="1" applyBorder="1" applyAlignment="1" applyProtection="1">
      <alignment horizontal="left" vertical="top" wrapText="1"/>
      <protection locked="0"/>
    </xf>
    <xf numFmtId="0" fontId="6" fillId="0" borderId="51" xfId="3" applyFont="1" applyFill="1" applyBorder="1" applyAlignment="1" applyProtection="1">
      <alignment horizontal="left" vertical="top" wrapText="1"/>
      <protection locked="0"/>
    </xf>
    <xf numFmtId="0" fontId="8" fillId="3" borderId="42" xfId="0" applyFont="1" applyFill="1" applyBorder="1" applyAlignment="1">
      <alignment horizontal="left" vertical="top" wrapText="1"/>
    </xf>
    <xf numFmtId="49" fontId="7" fillId="0" borderId="29" xfId="2" applyNumberFormat="1" applyFont="1" applyFill="1" applyBorder="1" applyAlignment="1" applyProtection="1">
      <alignment horizontal="left" vertical="top" wrapText="1"/>
      <protection locked="0"/>
    </xf>
    <xf numFmtId="49" fontId="7" fillId="0" borderId="42" xfId="2" applyNumberFormat="1" applyFont="1" applyFill="1" applyBorder="1" applyAlignment="1" applyProtection="1">
      <alignment horizontal="left" vertical="top" wrapText="1"/>
      <protection locked="0"/>
    </xf>
    <xf numFmtId="49" fontId="6" fillId="0" borderId="29" xfId="0" applyNumberFormat="1" applyFont="1" applyBorder="1" applyAlignment="1" applyProtection="1">
      <alignment horizontal="left" vertical="top" wrapText="1"/>
      <protection locked="0"/>
    </xf>
    <xf numFmtId="49" fontId="6" fillId="0" borderId="59" xfId="0" applyNumberFormat="1" applyFont="1" applyBorder="1" applyAlignment="1" applyProtection="1">
      <alignment horizontal="left" vertical="top" wrapText="1"/>
      <protection locked="0"/>
    </xf>
    <xf numFmtId="49" fontId="6" fillId="0" borderId="0" xfId="0" applyNumberFormat="1" applyFont="1" applyAlignment="1" applyProtection="1">
      <alignment horizontal="left" vertical="top" wrapText="1"/>
      <protection locked="0"/>
    </xf>
    <xf numFmtId="0" fontId="6" fillId="3" borderId="67" xfId="0" applyFont="1" applyFill="1" applyBorder="1" applyAlignment="1">
      <alignment vertical="top" wrapText="1"/>
    </xf>
    <xf numFmtId="0" fontId="6" fillId="3" borderId="43" xfId="0" applyFont="1" applyFill="1" applyBorder="1" applyAlignment="1">
      <alignment vertical="top" wrapText="1"/>
    </xf>
    <xf numFmtId="0" fontId="6" fillId="0" borderId="29" xfId="2" applyFont="1" applyFill="1" applyBorder="1" applyAlignment="1" applyProtection="1">
      <alignment horizontal="center" vertical="center"/>
      <protection locked="0"/>
    </xf>
    <xf numFmtId="0" fontId="6" fillId="0" borderId="42" xfId="2" applyFont="1" applyFill="1" applyBorder="1" applyAlignment="1" applyProtection="1">
      <alignment horizontal="center" vertical="center"/>
      <protection locked="0"/>
    </xf>
    <xf numFmtId="0" fontId="6" fillId="0" borderId="29" xfId="0" applyFont="1"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6" fillId="0" borderId="49" xfId="0" applyFont="1" applyBorder="1" applyAlignment="1" applyProtection="1">
      <alignment horizontal="center" vertical="center" wrapText="1"/>
      <protection locked="0"/>
    </xf>
    <xf numFmtId="166" fontId="6" fillId="0" borderId="11" xfId="3" applyNumberFormat="1" applyFont="1" applyFill="1" applyBorder="1" applyAlignment="1" applyProtection="1">
      <alignment horizontal="left" vertical="center"/>
      <protection locked="0"/>
    </xf>
    <xf numFmtId="166" fontId="6" fillId="0" borderId="48" xfId="3" applyNumberFormat="1" applyFont="1" applyFill="1" applyBorder="1" applyAlignment="1" applyProtection="1">
      <alignment horizontal="left" vertical="center"/>
      <protection locked="0"/>
    </xf>
    <xf numFmtId="1" fontId="6" fillId="0" borderId="0" xfId="0" applyNumberFormat="1" applyFont="1" applyFill="1" applyBorder="1" applyAlignment="1" applyProtection="1">
      <alignment horizontal="center" vertical="top" wrapText="1"/>
      <protection locked="0"/>
    </xf>
    <xf numFmtId="0" fontId="6" fillId="3" borderId="11" xfId="3" applyFont="1" applyFill="1" applyBorder="1" applyAlignment="1" applyProtection="1">
      <alignment horizontal="left" vertical="top"/>
      <protection locked="0"/>
    </xf>
    <xf numFmtId="0" fontId="6" fillId="3" borderId="48" xfId="3" applyFont="1" applyFill="1" applyBorder="1" applyAlignment="1" applyProtection="1">
      <alignment horizontal="left" vertical="top"/>
      <protection locked="0"/>
    </xf>
    <xf numFmtId="0" fontId="6" fillId="0" borderId="30" xfId="0" applyFont="1" applyBorder="1" applyAlignment="1" applyProtection="1">
      <alignment horizontal="center" vertical="top" wrapText="1"/>
      <protection locked="0"/>
    </xf>
    <xf numFmtId="0" fontId="6" fillId="0" borderId="49" xfId="0" applyFont="1" applyBorder="1" applyAlignment="1" applyProtection="1">
      <alignment horizontal="center" vertical="top" wrapText="1"/>
      <protection locked="0"/>
    </xf>
    <xf numFmtId="0" fontId="6" fillId="0" borderId="30" xfId="3" applyFont="1" applyFill="1" applyBorder="1" applyAlignment="1" applyProtection="1">
      <alignment horizontal="center" vertical="top" wrapText="1"/>
      <protection locked="0"/>
    </xf>
    <xf numFmtId="0" fontId="6" fillId="0" borderId="46" xfId="3" applyFont="1" applyFill="1" applyBorder="1" applyAlignment="1" applyProtection="1">
      <alignment horizontal="center" vertical="top" wrapText="1"/>
      <protection locked="0"/>
    </xf>
    <xf numFmtId="0" fontId="24" fillId="3" borderId="0" xfId="0" applyFont="1" applyFill="1" applyBorder="1" applyAlignment="1">
      <alignment vertical="center" wrapText="1"/>
    </xf>
    <xf numFmtId="0" fontId="24" fillId="3" borderId="0" xfId="0" applyFont="1" applyFill="1" applyBorder="1" applyAlignment="1">
      <alignment vertical="center"/>
    </xf>
    <xf numFmtId="0" fontId="6" fillId="3" borderId="0" xfId="0" applyFont="1" applyFill="1" applyAlignment="1">
      <alignment vertical="top" wrapText="1"/>
    </xf>
    <xf numFmtId="0" fontId="6" fillId="3" borderId="40" xfId="0" applyFont="1" applyFill="1" applyBorder="1" applyAlignment="1">
      <alignment vertical="top" wrapText="1"/>
    </xf>
    <xf numFmtId="49" fontId="21" fillId="3" borderId="0" xfId="2" applyNumberFormat="1" applyFont="1" applyFill="1" applyBorder="1" applyAlignment="1">
      <alignment horizontal="left" vertical="top" wrapText="1"/>
    </xf>
    <xf numFmtId="49" fontId="21" fillId="3" borderId="40" xfId="2" applyNumberFormat="1" applyFont="1" applyFill="1" applyBorder="1" applyAlignment="1">
      <alignment horizontal="left" vertical="top" wrapText="1"/>
    </xf>
    <xf numFmtId="0" fontId="3" fillId="3" borderId="25" xfId="2" applyFont="1" applyFill="1" applyBorder="1" applyAlignment="1">
      <alignment horizontal="left" wrapText="1"/>
    </xf>
    <xf numFmtId="49" fontId="21" fillId="0" borderId="20" xfId="2" applyNumberFormat="1" applyFont="1" applyFill="1" applyBorder="1" applyAlignment="1" applyProtection="1">
      <alignment horizontal="left" vertical="top" wrapText="1"/>
      <protection locked="0"/>
    </xf>
    <xf numFmtId="49" fontId="21" fillId="0" borderId="86" xfId="2" applyNumberFormat="1" applyFont="1" applyFill="1" applyBorder="1" applyAlignment="1" applyProtection="1">
      <alignment horizontal="left" vertical="top" wrapText="1"/>
      <protection locked="0"/>
    </xf>
    <xf numFmtId="0" fontId="6" fillId="3" borderId="20" xfId="0" applyFont="1" applyFill="1" applyBorder="1" applyAlignment="1">
      <alignment horizontal="center" vertical="top" wrapText="1"/>
    </xf>
    <xf numFmtId="0" fontId="6" fillId="3" borderId="86" xfId="0" applyFont="1" applyFill="1" applyBorder="1" applyAlignment="1">
      <alignment horizontal="center" vertical="top" wrapText="1"/>
    </xf>
    <xf numFmtId="0" fontId="6" fillId="3" borderId="0" xfId="0" applyFont="1" applyFill="1" applyBorder="1" applyAlignment="1">
      <alignment horizontal="left" vertical="top" wrapText="1"/>
    </xf>
    <xf numFmtId="0" fontId="8" fillId="3" borderId="0" xfId="0" applyFont="1" applyFill="1" applyBorder="1" applyAlignment="1">
      <alignment horizontal="left" vertical="center" wrapText="1"/>
    </xf>
    <xf numFmtId="0" fontId="3" fillId="3" borderId="0" xfId="2" applyFill="1" applyBorder="1" applyAlignment="1">
      <alignment horizontal="left" wrapText="1"/>
    </xf>
    <xf numFmtId="0" fontId="24" fillId="3" borderId="0" xfId="0" applyFont="1" applyFill="1" applyBorder="1" applyAlignment="1">
      <alignment horizontal="left" vertical="center" wrapText="1"/>
    </xf>
    <xf numFmtId="0" fontId="6" fillId="3" borderId="0" xfId="0" applyFont="1" applyFill="1" applyBorder="1" applyAlignment="1">
      <alignment horizontal="left" vertical="center" wrapText="1" indent="1"/>
    </xf>
    <xf numFmtId="0" fontId="8" fillId="3" borderId="0" xfId="0" applyFont="1" applyFill="1" applyBorder="1" applyAlignment="1">
      <alignment horizontal="left" vertical="center" wrapText="1" indent="1"/>
    </xf>
    <xf numFmtId="0" fontId="8" fillId="3" borderId="0" xfId="0" applyFont="1" applyFill="1" applyBorder="1" applyAlignment="1">
      <alignment vertical="center"/>
    </xf>
    <xf numFmtId="0" fontId="6" fillId="3" borderId="14" xfId="0" applyFont="1" applyFill="1" applyBorder="1" applyAlignment="1">
      <alignment horizontal="left" vertical="top" wrapText="1"/>
    </xf>
    <xf numFmtId="0" fontId="6" fillId="3" borderId="15" xfId="0" applyFont="1" applyFill="1" applyBorder="1" applyAlignment="1">
      <alignment horizontal="left" vertical="top" wrapText="1"/>
    </xf>
    <xf numFmtId="0" fontId="6" fillId="3" borderId="16" xfId="0" applyFont="1" applyFill="1" applyBorder="1" applyAlignment="1">
      <alignment horizontal="left" vertical="top" wrapText="1"/>
    </xf>
    <xf numFmtId="49" fontId="0" fillId="0" borderId="29" xfId="0" applyNumberFormat="1" applyBorder="1" applyAlignment="1" applyProtection="1">
      <alignment horizontal="left" vertical="top" wrapText="1"/>
      <protection locked="0"/>
    </xf>
    <xf numFmtId="49" fontId="0" fillId="0" borderId="42" xfId="0" applyNumberFormat="1" applyBorder="1" applyAlignment="1" applyProtection="1">
      <alignment horizontal="left" vertical="top" wrapText="1"/>
      <protection locked="0"/>
    </xf>
    <xf numFmtId="0" fontId="0" fillId="0" borderId="13" xfId="0" applyBorder="1" applyAlignment="1" applyProtection="1">
      <alignment horizontal="center" vertical="center" wrapText="1"/>
      <protection locked="0"/>
    </xf>
    <xf numFmtId="49" fontId="0" fillId="0" borderId="28" xfId="0" applyNumberFormat="1" applyBorder="1" applyAlignment="1" applyProtection="1">
      <alignment horizontal="left" vertical="top" wrapText="1"/>
      <protection locked="0"/>
    </xf>
    <xf numFmtId="0" fontId="0" fillId="0" borderId="42"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6" fillId="3" borderId="0"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0" fillId="0" borderId="40"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49" fontId="0" fillId="0" borderId="40" xfId="0" applyNumberFormat="1" applyBorder="1" applyAlignment="1" applyProtection="1">
      <alignment horizontal="center" vertical="top"/>
      <protection locked="0"/>
    </xf>
    <xf numFmtId="49" fontId="0" fillId="0" borderId="45" xfId="0" applyNumberFormat="1" applyBorder="1" applyAlignment="1" applyProtection="1">
      <alignment horizontal="center" vertical="top"/>
      <protection locked="0"/>
    </xf>
    <xf numFmtId="0" fontId="6" fillId="3" borderId="37" xfId="0" applyFont="1" applyFill="1" applyBorder="1" applyAlignment="1" applyProtection="1">
      <alignment horizontal="left" vertical="center"/>
    </xf>
    <xf numFmtId="0" fontId="6" fillId="3" borderId="3" xfId="0" applyFont="1" applyFill="1" applyBorder="1" applyAlignment="1" applyProtection="1">
      <alignment horizontal="left" vertical="center"/>
    </xf>
    <xf numFmtId="0" fontId="6" fillId="3" borderId="38" xfId="0" applyFont="1" applyFill="1" applyBorder="1" applyAlignment="1" applyProtection="1">
      <alignment horizontal="left" vertical="center"/>
    </xf>
    <xf numFmtId="0" fontId="3" fillId="3" borderId="19" xfId="2" applyFont="1" applyFill="1" applyBorder="1" applyAlignment="1" applyProtection="1">
      <alignment horizontal="left" wrapText="1"/>
    </xf>
    <xf numFmtId="0" fontId="36" fillId="3" borderId="54" xfId="0" applyFont="1" applyFill="1" applyBorder="1" applyAlignment="1" applyProtection="1">
      <alignment horizontal="center"/>
    </xf>
    <xf numFmtId="0" fontId="36" fillId="3" borderId="0" xfId="0" applyFont="1" applyFill="1" applyBorder="1" applyAlignment="1" applyProtection="1">
      <alignment horizontal="center"/>
    </xf>
    <xf numFmtId="0" fontId="6" fillId="4" borderId="50" xfId="0" applyFont="1" applyFill="1" applyBorder="1" applyAlignment="1" applyProtection="1">
      <alignment horizontal="left" vertical="top"/>
      <protection locked="0"/>
    </xf>
    <xf numFmtId="0" fontId="6" fillId="4" borderId="51" xfId="0" applyFont="1" applyFill="1" applyBorder="1" applyAlignment="1" applyProtection="1">
      <alignment horizontal="left" vertical="top"/>
      <protection locked="0"/>
    </xf>
    <xf numFmtId="0" fontId="6" fillId="4" borderId="13" xfId="0" applyFont="1" applyFill="1" applyBorder="1" applyAlignment="1" applyProtection="1">
      <alignment horizontal="left" vertical="top"/>
      <protection locked="0"/>
    </xf>
    <xf numFmtId="0" fontId="36" fillId="3" borderId="0" xfId="0" applyFont="1" applyFill="1" applyAlignment="1" applyProtection="1">
      <alignment horizontal="right" vertical="top" wrapText="1"/>
    </xf>
    <xf numFmtId="49" fontId="10" fillId="4" borderId="55" xfId="0" applyNumberFormat="1" applyFont="1" applyFill="1" applyBorder="1" applyAlignment="1" applyProtection="1">
      <alignment horizontal="left" vertical="top" wrapText="1"/>
      <protection locked="0"/>
    </xf>
    <xf numFmtId="49" fontId="10" fillId="4" borderId="0" xfId="0" applyNumberFormat="1" applyFont="1" applyFill="1" applyBorder="1" applyAlignment="1" applyProtection="1">
      <alignment horizontal="left" vertical="top" wrapText="1"/>
      <protection locked="0"/>
    </xf>
    <xf numFmtId="0" fontId="3" fillId="3" borderId="19" xfId="2" applyFont="1" applyFill="1" applyBorder="1" applyAlignment="1" applyProtection="1">
      <alignment horizontal="left" vertical="top" wrapText="1"/>
    </xf>
    <xf numFmtId="0" fontId="38" fillId="3" borderId="54" xfId="0" applyFont="1" applyFill="1" applyBorder="1" applyAlignment="1" applyProtection="1">
      <alignment horizontal="left" wrapText="1"/>
    </xf>
    <xf numFmtId="0" fontId="38" fillId="3" borderId="0" xfId="0" applyFont="1" applyFill="1" applyAlignment="1" applyProtection="1">
      <alignment horizontal="left" wrapText="1"/>
    </xf>
    <xf numFmtId="0" fontId="36" fillId="3" borderId="0" xfId="0" applyFont="1" applyFill="1" applyAlignment="1" applyProtection="1">
      <alignment horizontal="right" wrapText="1"/>
    </xf>
    <xf numFmtId="0" fontId="36" fillId="3" borderId="0" xfId="0" applyFont="1" applyFill="1" applyAlignment="1" applyProtection="1">
      <alignment horizontal="right"/>
    </xf>
    <xf numFmtId="0" fontId="0" fillId="3" borderId="0" xfId="0" applyFill="1" applyAlignment="1">
      <alignment horizontal="center"/>
    </xf>
    <xf numFmtId="49" fontId="34" fillId="4" borderId="0" xfId="2" applyNumberFormat="1" applyFont="1" applyFill="1" applyBorder="1" applyAlignment="1" applyProtection="1">
      <alignment horizontal="left" vertical="top" wrapText="1"/>
      <protection locked="0"/>
    </xf>
    <xf numFmtId="0" fontId="2" fillId="3" borderId="0" xfId="1" applyFont="1" applyFill="1" applyBorder="1" applyAlignment="1" applyProtection="1">
      <alignment horizontal="left" vertical="center"/>
    </xf>
    <xf numFmtId="0" fontId="3" fillId="3" borderId="18" xfId="2" applyFont="1" applyFill="1" applyBorder="1" applyAlignment="1" applyProtection="1">
      <alignment horizontal="left" wrapText="1"/>
    </xf>
    <xf numFmtId="0" fontId="3" fillId="3" borderId="25" xfId="2" applyFont="1" applyFill="1" applyBorder="1" applyAlignment="1" applyProtection="1">
      <alignment horizontal="left" wrapText="1"/>
    </xf>
    <xf numFmtId="0" fontId="6" fillId="3" borderId="70" xfId="0" applyFont="1" applyFill="1" applyBorder="1" applyAlignment="1">
      <alignment horizontal="left" vertical="center"/>
    </xf>
    <xf numFmtId="0" fontId="6" fillId="3" borderId="35" xfId="0" applyFont="1" applyFill="1" applyBorder="1" applyAlignment="1">
      <alignment horizontal="left" vertical="center"/>
    </xf>
    <xf numFmtId="0" fontId="8" fillId="3" borderId="20" xfId="0" applyFont="1" applyFill="1" applyBorder="1" applyAlignment="1" applyProtection="1">
      <alignment horizontal="left" vertical="center" wrapText="1"/>
    </xf>
    <xf numFmtId="0" fontId="6" fillId="4" borderId="11" xfId="0" applyFont="1" applyFill="1" applyBorder="1" applyAlignment="1" applyProtection="1">
      <alignment horizontal="center" vertical="top" wrapText="1"/>
      <protection locked="0"/>
    </xf>
    <xf numFmtId="0" fontId="23" fillId="3" borderId="71" xfId="2" applyFont="1" applyFill="1" applyBorder="1" applyAlignment="1">
      <alignment horizontal="center" vertical="center" wrapText="1"/>
    </xf>
    <xf numFmtId="0" fontId="2" fillId="3" borderId="1" xfId="1" applyFont="1" applyFill="1" applyBorder="1" applyAlignment="1">
      <alignment horizontal="left" vertical="center"/>
    </xf>
    <xf numFmtId="0" fontId="3" fillId="3" borderId="9" xfId="2" applyFont="1" applyFill="1" applyBorder="1" applyAlignment="1">
      <alignment horizontal="left" wrapText="1"/>
    </xf>
    <xf numFmtId="0" fontId="6" fillId="4" borderId="32" xfId="0" applyFont="1" applyFill="1" applyBorder="1" applyAlignment="1" applyProtection="1">
      <alignment horizontal="center" vertical="top" wrapText="1"/>
      <protection locked="0"/>
    </xf>
    <xf numFmtId="49" fontId="6" fillId="4" borderId="11" xfId="0" applyNumberFormat="1" applyFont="1" applyFill="1" applyBorder="1" applyAlignment="1" applyProtection="1">
      <alignment horizontal="center" vertical="top"/>
      <protection locked="0"/>
    </xf>
    <xf numFmtId="0" fontId="8" fillId="3" borderId="0" xfId="0" applyFont="1" applyFill="1" applyBorder="1" applyAlignment="1">
      <alignment horizontal="left" wrapText="1"/>
    </xf>
    <xf numFmtId="49" fontId="6" fillId="0" borderId="21" xfId="0" applyNumberFormat="1"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4" borderId="0" xfId="0" applyFont="1" applyFill="1" applyAlignment="1" applyProtection="1">
      <alignment horizontal="left" vertical="top" wrapText="1"/>
      <protection locked="0"/>
    </xf>
    <xf numFmtId="0" fontId="2" fillId="3" borderId="6" xfId="1" applyFont="1" applyFill="1" applyBorder="1" applyAlignment="1">
      <alignment horizontal="left" vertical="center" wrapText="1"/>
    </xf>
    <xf numFmtId="0" fontId="2" fillId="3" borderId="25" xfId="1" applyFont="1" applyFill="1" applyBorder="1" applyAlignment="1">
      <alignment horizontal="left" vertical="center" wrapText="1"/>
    </xf>
    <xf numFmtId="0" fontId="6" fillId="8" borderId="44" xfId="0" applyFont="1" applyFill="1" applyBorder="1" applyAlignment="1">
      <alignment horizontal="left" vertical="center" wrapText="1"/>
    </xf>
    <xf numFmtId="0" fontId="6" fillId="8" borderId="40" xfId="0" applyFont="1" applyFill="1" applyBorder="1" applyAlignment="1">
      <alignment horizontal="left" vertical="center" wrapText="1"/>
    </xf>
    <xf numFmtId="0" fontId="6" fillId="4" borderId="0" xfId="0" applyFont="1" applyFill="1" applyBorder="1" applyAlignment="1" applyProtection="1">
      <alignment horizontal="left" vertical="top" wrapText="1"/>
      <protection locked="0"/>
    </xf>
    <xf numFmtId="49" fontId="6" fillId="3" borderId="0" xfId="0" applyNumberFormat="1" applyFont="1" applyFill="1" applyAlignment="1">
      <alignment horizontal="left" vertical="top" wrapText="1"/>
    </xf>
    <xf numFmtId="0" fontId="7" fillId="3" borderId="0" xfId="2" applyFont="1" applyFill="1" applyBorder="1" applyAlignment="1">
      <alignment horizontal="left" wrapText="1"/>
    </xf>
    <xf numFmtId="0" fontId="6" fillId="3" borderId="16" xfId="0" applyFont="1" applyFill="1" applyBorder="1" applyAlignment="1">
      <alignment horizontal="left" wrapText="1"/>
    </xf>
    <xf numFmtId="0" fontId="6" fillId="3" borderId="0" xfId="0" applyFont="1" applyFill="1" applyAlignment="1">
      <alignment horizontal="left" wrapText="1"/>
    </xf>
    <xf numFmtId="0" fontId="6" fillId="3" borderId="0" xfId="0" applyFont="1" applyFill="1" applyAlignment="1">
      <alignment horizontal="center" vertical="top" wrapText="1"/>
    </xf>
    <xf numFmtId="0" fontId="6" fillId="3" borderId="21" xfId="0" applyFont="1" applyFill="1" applyBorder="1" applyAlignment="1">
      <alignment horizontal="center" vertical="top" wrapText="1"/>
    </xf>
    <xf numFmtId="0" fontId="36" fillId="3" borderId="15" xfId="0" applyFont="1" applyFill="1" applyBorder="1" applyAlignment="1">
      <alignment vertical="center" wrapText="1"/>
    </xf>
    <xf numFmtId="0" fontId="6" fillId="3" borderId="79" xfId="0" applyFont="1" applyFill="1" applyBorder="1" applyAlignment="1">
      <alignment vertical="center" wrapText="1"/>
    </xf>
    <xf numFmtId="0" fontId="2" fillId="3" borderId="25" xfId="1" applyFont="1" applyFill="1" applyBorder="1" applyAlignment="1">
      <alignment horizontal="left" vertical="center"/>
    </xf>
    <xf numFmtId="0" fontId="6" fillId="3" borderId="0" xfId="0" applyFont="1" applyFill="1" applyAlignment="1">
      <alignment horizontal="left" vertical="center" wrapText="1"/>
    </xf>
    <xf numFmtId="0" fontId="3" fillId="3" borderId="19" xfId="2" applyFont="1" applyFill="1" applyBorder="1" applyAlignment="1">
      <alignment horizontal="left" wrapText="1"/>
    </xf>
    <xf numFmtId="0" fontId="36" fillId="3" borderId="14" xfId="0" applyFont="1" applyFill="1" applyBorder="1" applyAlignment="1">
      <alignment vertical="center" wrapText="1"/>
    </xf>
    <xf numFmtId="0" fontId="6" fillId="3" borderId="0" xfId="0" applyFont="1" applyFill="1" applyBorder="1" applyAlignment="1">
      <alignment horizontal="left" wrapText="1"/>
    </xf>
    <xf numFmtId="0" fontId="33" fillId="3" borderId="25" xfId="1" applyFont="1" applyFill="1" applyBorder="1" applyAlignment="1">
      <alignment horizontal="left" vertical="center"/>
    </xf>
    <xf numFmtId="0" fontId="8" fillId="3" borderId="7" xfId="0" applyFont="1" applyFill="1" applyBorder="1" applyAlignment="1">
      <alignment horizontal="left" wrapText="1"/>
    </xf>
    <xf numFmtId="0" fontId="6" fillId="8" borderId="85" xfId="0" applyFont="1" applyFill="1" applyBorder="1" applyAlignment="1">
      <alignment horizontal="left" vertical="center" wrapText="1"/>
    </xf>
    <xf numFmtId="0" fontId="3" fillId="3" borderId="8" xfId="2" applyFont="1" applyFill="1" applyBorder="1" applyAlignment="1">
      <alignment horizontal="left" wrapText="1"/>
    </xf>
    <xf numFmtId="0" fontId="6" fillId="8" borderId="16" xfId="0" applyFont="1" applyFill="1" applyBorder="1" applyAlignment="1">
      <alignment horizontal="left" vertical="center" wrapText="1"/>
    </xf>
    <xf numFmtId="0" fontId="8" fillId="3" borderId="12" xfId="0" applyFont="1" applyFill="1" applyBorder="1" applyAlignment="1">
      <alignment horizontal="center" vertical="center"/>
    </xf>
    <xf numFmtId="0" fontId="6" fillId="3" borderId="61" xfId="0" applyFont="1" applyFill="1" applyBorder="1" applyAlignment="1">
      <alignment horizontal="center" vertical="center"/>
    </xf>
    <xf numFmtId="0" fontId="6" fillId="3" borderId="72" xfId="0" applyFont="1" applyFill="1" applyBorder="1" applyAlignment="1">
      <alignment horizontal="center" vertical="center"/>
    </xf>
    <xf numFmtId="0" fontId="6" fillId="3" borderId="63" xfId="0" applyFont="1" applyFill="1" applyBorder="1" applyAlignment="1">
      <alignment horizontal="center" vertical="center"/>
    </xf>
    <xf numFmtId="0" fontId="6" fillId="3" borderId="12" xfId="0" applyFont="1" applyFill="1" applyBorder="1" applyAlignment="1">
      <alignment horizontal="center" vertical="center"/>
    </xf>
    <xf numFmtId="1" fontId="6" fillId="4" borderId="64" xfId="0" applyNumberFormat="1" applyFont="1" applyFill="1" applyBorder="1" applyAlignment="1" applyProtection="1">
      <alignment horizontal="center" vertical="center"/>
      <protection locked="0"/>
    </xf>
    <xf numFmtId="1" fontId="6" fillId="4" borderId="63" xfId="0" applyNumberFormat="1" applyFont="1" applyFill="1" applyBorder="1" applyAlignment="1" applyProtection="1">
      <alignment horizontal="center" vertical="center"/>
      <protection locked="0"/>
    </xf>
    <xf numFmtId="0" fontId="6" fillId="3" borderId="0" xfId="0" applyFont="1" applyFill="1" applyBorder="1" applyAlignment="1">
      <alignment horizontal="center" vertical="center" wrapText="1"/>
    </xf>
    <xf numFmtId="0" fontId="6" fillId="3" borderId="0" xfId="0" applyFont="1" applyFill="1" applyBorder="1" applyAlignment="1">
      <alignment vertical="center" wrapText="1"/>
    </xf>
    <xf numFmtId="0" fontId="6" fillId="8" borderId="15" xfId="0" applyFont="1" applyFill="1" applyBorder="1" applyAlignment="1">
      <alignment horizontal="left" vertical="center" wrapText="1"/>
    </xf>
    <xf numFmtId="49" fontId="6" fillId="4" borderId="0" xfId="0" applyNumberFormat="1" applyFont="1" applyFill="1" applyBorder="1" applyAlignment="1" applyProtection="1">
      <alignment horizontal="left" vertical="top" wrapText="1"/>
      <protection locked="0"/>
    </xf>
    <xf numFmtId="49" fontId="36" fillId="4" borderId="16" xfId="0" applyNumberFormat="1" applyFont="1" applyFill="1" applyBorder="1" applyAlignment="1" applyProtection="1">
      <alignment horizontal="left" vertical="top" wrapText="1"/>
      <protection locked="0"/>
    </xf>
    <xf numFmtId="0" fontId="8" fillId="3" borderId="7" xfId="0" applyFont="1" applyFill="1" applyBorder="1" applyAlignment="1">
      <alignment horizontal="left" vertical="center" wrapText="1"/>
    </xf>
    <xf numFmtId="0" fontId="6" fillId="4" borderId="64" xfId="0" applyNumberFormat="1" applyFont="1" applyFill="1" applyBorder="1" applyAlignment="1" applyProtection="1">
      <alignment horizontal="center" vertical="center"/>
      <protection locked="0"/>
    </xf>
    <xf numFmtId="0" fontId="6" fillId="4" borderId="63" xfId="0" applyNumberFormat="1" applyFont="1" applyFill="1" applyBorder="1" applyAlignment="1" applyProtection="1">
      <alignment horizontal="center" vertical="center"/>
      <protection locked="0"/>
    </xf>
    <xf numFmtId="0" fontId="6" fillId="4" borderId="21" xfId="0" applyFont="1" applyFill="1" applyBorder="1" applyAlignment="1" applyProtection="1">
      <alignment horizontal="left" vertical="top" wrapText="1"/>
      <protection locked="0"/>
    </xf>
    <xf numFmtId="0" fontId="6" fillId="4" borderId="51" xfId="0" applyFont="1" applyFill="1" applyBorder="1" applyAlignment="1" applyProtection="1">
      <alignment horizontal="left" vertical="top" wrapText="1"/>
      <protection locked="0"/>
    </xf>
    <xf numFmtId="1" fontId="6" fillId="4" borderId="62" xfId="0" applyNumberFormat="1" applyFont="1" applyFill="1" applyBorder="1" applyAlignment="1" applyProtection="1">
      <alignment horizontal="center" vertical="center"/>
      <protection locked="0"/>
    </xf>
    <xf numFmtId="1" fontId="6" fillId="4" borderId="61" xfId="0" applyNumberFormat="1" applyFont="1" applyFill="1" applyBorder="1" applyAlignment="1" applyProtection="1">
      <alignment horizontal="center" vertical="center"/>
      <protection locked="0"/>
    </xf>
    <xf numFmtId="0" fontId="6" fillId="3" borderId="0" xfId="0" applyFont="1" applyFill="1" applyAlignment="1">
      <alignment horizontal="left"/>
    </xf>
    <xf numFmtId="0" fontId="6" fillId="3" borderId="15" xfId="0" applyFont="1" applyFill="1" applyBorder="1" applyAlignment="1">
      <alignment wrapText="1"/>
    </xf>
    <xf numFmtId="0" fontId="6" fillId="4" borderId="0" xfId="0" applyFont="1" applyFill="1" applyBorder="1" applyAlignment="1" applyProtection="1">
      <alignment horizontal="left" vertical="top"/>
      <protection locked="0"/>
    </xf>
    <xf numFmtId="0" fontId="6" fillId="4" borderId="0" xfId="0" applyFont="1" applyFill="1" applyBorder="1" applyAlignment="1" applyProtection="1">
      <alignment horizontal="left" vertical="center" wrapText="1"/>
      <protection locked="0"/>
    </xf>
    <xf numFmtId="0" fontId="36" fillId="3" borderId="16" xfId="0" applyFont="1" applyFill="1" applyBorder="1" applyAlignment="1">
      <alignment vertical="center" wrapText="1"/>
    </xf>
    <xf numFmtId="49" fontId="36" fillId="4" borderId="51" xfId="0" applyNumberFormat="1" applyFont="1" applyFill="1" applyBorder="1" applyAlignment="1" applyProtection="1">
      <alignment horizontal="left" vertical="top" wrapText="1"/>
      <protection locked="0"/>
    </xf>
    <xf numFmtId="0" fontId="36" fillId="4" borderId="59" xfId="0" applyFont="1" applyFill="1" applyBorder="1" applyAlignment="1" applyProtection="1">
      <alignment vertical="center" wrapText="1"/>
      <protection locked="0"/>
    </xf>
    <xf numFmtId="49" fontId="36" fillId="4" borderId="21" xfId="0" applyNumberFormat="1" applyFont="1" applyFill="1" applyBorder="1" applyAlignment="1" applyProtection="1">
      <alignment horizontal="left" vertical="top" wrapText="1"/>
      <protection locked="0"/>
    </xf>
    <xf numFmtId="49" fontId="6" fillId="4" borderId="0" xfId="0" applyNumberFormat="1" applyFont="1" applyFill="1" applyAlignment="1" applyProtection="1">
      <alignment horizontal="left" vertical="top" wrapText="1"/>
      <protection locked="0"/>
    </xf>
    <xf numFmtId="0" fontId="7" fillId="3" borderId="58" xfId="2" applyFont="1" applyFill="1" applyBorder="1" applyAlignment="1">
      <alignment horizontal="left" wrapText="1"/>
    </xf>
    <xf numFmtId="0" fontId="37" fillId="3" borderId="0" xfId="0" applyFont="1" applyFill="1" applyBorder="1" applyAlignment="1">
      <alignment wrapText="1"/>
    </xf>
    <xf numFmtId="0" fontId="37" fillId="3" borderId="0" xfId="0" applyFont="1" applyFill="1" applyBorder="1" applyAlignment="1">
      <alignment horizontal="left" vertical="top" wrapText="1"/>
    </xf>
    <xf numFmtId="0" fontId="6" fillId="3" borderId="0" xfId="0" applyFont="1" applyFill="1" applyBorder="1" applyAlignment="1"/>
    <xf numFmtId="0" fontId="8" fillId="3" borderId="0" xfId="0" applyFont="1" applyFill="1" applyBorder="1" applyAlignment="1"/>
    <xf numFmtId="0" fontId="6" fillId="3" borderId="15" xfId="0" applyFont="1" applyFill="1" applyBorder="1" applyAlignment="1">
      <alignment vertical="center" wrapText="1"/>
    </xf>
    <xf numFmtId="0" fontId="6" fillId="3" borderId="16" xfId="0" applyFont="1" applyFill="1" applyBorder="1" applyAlignment="1">
      <alignment vertical="center" wrapText="1"/>
    </xf>
    <xf numFmtId="0" fontId="6" fillId="3" borderId="14" xfId="0" applyFont="1" applyFill="1" applyBorder="1" applyAlignment="1">
      <alignment vertical="center" wrapText="1"/>
    </xf>
    <xf numFmtId="0" fontId="8" fillId="3" borderId="0" xfId="0" applyFont="1" applyFill="1" applyBorder="1" applyAlignment="1">
      <alignment horizontal="left" vertical="center"/>
    </xf>
    <xf numFmtId="0" fontId="6" fillId="3" borderId="0" xfId="0" applyFont="1" applyFill="1" applyBorder="1" applyAlignment="1">
      <alignment horizontal="left" vertical="center"/>
    </xf>
    <xf numFmtId="0" fontId="41" fillId="3" borderId="0" xfId="6" applyFont="1" applyFill="1" applyBorder="1" applyAlignment="1" applyProtection="1">
      <alignment horizontal="left" vertical="center"/>
      <protection locked="0"/>
    </xf>
    <xf numFmtId="0" fontId="6" fillId="3" borderId="15" xfId="0" applyFont="1" applyFill="1" applyBorder="1" applyAlignment="1">
      <alignment horizontal="left" vertical="center"/>
    </xf>
    <xf numFmtId="0" fontId="6" fillId="3" borderId="16" xfId="0" applyFont="1" applyFill="1" applyBorder="1" applyAlignment="1">
      <alignment horizontal="left" vertical="center"/>
    </xf>
    <xf numFmtId="0" fontId="8" fillId="3" borderId="0" xfId="0" applyFont="1" applyFill="1" applyBorder="1"/>
    <xf numFmtId="0" fontId="6" fillId="3" borderId="14" xfId="0" applyFont="1" applyFill="1" applyBorder="1" applyAlignment="1" applyProtection="1">
      <alignment horizontal="left" vertical="center" wrapText="1"/>
      <protection hidden="1"/>
    </xf>
    <xf numFmtId="0" fontId="2" fillId="3" borderId="0" xfId="1" applyFont="1" applyFill="1" applyBorder="1" applyAlignment="1" applyProtection="1">
      <alignment vertical="center"/>
      <protection hidden="1"/>
    </xf>
    <xf numFmtId="49" fontId="6" fillId="0" borderId="0" xfId="0" applyNumberFormat="1" applyFont="1" applyFill="1" applyAlignment="1" applyProtection="1">
      <alignment horizontal="left" vertical="top" wrapText="1"/>
      <protection locked="0" hidden="1"/>
    </xf>
    <xf numFmtId="0" fontId="6" fillId="3" borderId="0" xfId="0" applyFont="1" applyFill="1" applyAlignment="1" applyProtection="1">
      <alignment horizontal="left"/>
      <protection hidden="1"/>
    </xf>
    <xf numFmtId="0" fontId="3" fillId="3" borderId="18" xfId="2" applyFont="1" applyFill="1" applyBorder="1" applyAlignment="1" applyProtection="1">
      <alignment horizontal="left" wrapText="1"/>
      <protection hidden="1"/>
    </xf>
    <xf numFmtId="0" fontId="6" fillId="3" borderId="0" xfId="0" applyFont="1" applyFill="1" applyAlignment="1" applyProtection="1">
      <alignment horizontal="left" vertical="center" wrapText="1"/>
      <protection hidden="1"/>
    </xf>
    <xf numFmtId="0" fontId="6" fillId="3" borderId="0" xfId="0" applyFont="1" applyFill="1" applyProtection="1">
      <protection hidden="1"/>
    </xf>
    <xf numFmtId="0" fontId="33" fillId="3" borderId="1" xfId="1" applyFont="1" applyFill="1" applyBorder="1" applyAlignment="1" applyProtection="1">
      <alignment horizontal="left" vertical="center"/>
    </xf>
    <xf numFmtId="0" fontId="6" fillId="3" borderId="0" xfId="0" applyFont="1" applyFill="1" applyBorder="1" applyAlignment="1" applyProtection="1">
      <alignment horizontal="left" wrapText="1"/>
    </xf>
    <xf numFmtId="0" fontId="8" fillId="3" borderId="0" xfId="0" applyFont="1" applyFill="1" applyBorder="1" applyAlignment="1" applyProtection="1">
      <alignment wrapText="1"/>
    </xf>
    <xf numFmtId="0" fontId="6" fillId="3" borderId="0" xfId="0" applyFont="1" applyFill="1" applyBorder="1" applyProtection="1"/>
    <xf numFmtId="0" fontId="20" fillId="3" borderId="0" xfId="6" applyFill="1" applyBorder="1" applyAlignment="1" applyProtection="1">
      <alignment horizontal="center"/>
      <protection locked="0"/>
    </xf>
    <xf numFmtId="0" fontId="40" fillId="3" borderId="0" xfId="0" applyFont="1" applyFill="1" applyBorder="1" applyAlignment="1" applyProtection="1">
      <alignment horizontal="center"/>
      <protection locked="0"/>
    </xf>
    <xf numFmtId="0" fontId="6" fillId="3" borderId="0" xfId="0" applyFont="1" applyFill="1" applyBorder="1" applyAlignment="1" applyProtection="1">
      <alignment horizontal="justify" vertical="center"/>
    </xf>
    <xf numFmtId="0" fontId="8" fillId="3" borderId="0" xfId="0" applyFont="1" applyFill="1" applyBorder="1" applyProtection="1"/>
    <xf numFmtId="0" fontId="6" fillId="4" borderId="0" xfId="0" applyFont="1" applyFill="1" applyBorder="1" applyAlignment="1" applyProtection="1">
      <alignment horizontal="center" wrapText="1"/>
      <protection locked="0"/>
    </xf>
    <xf numFmtId="0" fontId="6" fillId="3" borderId="0" xfId="0" applyFont="1" applyFill="1" applyBorder="1" applyAlignment="1" applyProtection="1">
      <alignment horizontal="left"/>
    </xf>
    <xf numFmtId="0" fontId="3" fillId="3" borderId="18" xfId="2" applyFont="1" applyFill="1" applyBorder="1" applyAlignment="1">
      <alignment horizontal="left" wrapText="1"/>
    </xf>
    <xf numFmtId="9" fontId="38" fillId="3" borderId="24" xfId="5" applyFont="1" applyFill="1" applyBorder="1" applyAlignment="1">
      <alignment horizontal="center" vertical="center" wrapText="1"/>
    </xf>
    <xf numFmtId="9" fontId="38" fillId="3" borderId="23" xfId="5" applyFont="1" applyFill="1" applyBorder="1" applyAlignment="1">
      <alignment horizontal="center" vertical="center" wrapText="1"/>
    </xf>
    <xf numFmtId="9" fontId="6" fillId="3" borderId="24" xfId="5" applyFont="1" applyFill="1" applyBorder="1" applyAlignment="1">
      <alignment horizontal="center" vertical="center"/>
    </xf>
    <xf numFmtId="9" fontId="6" fillId="3" borderId="56" xfId="5" applyFont="1" applyFill="1" applyBorder="1" applyAlignment="1">
      <alignment horizontal="center" vertical="center"/>
    </xf>
    <xf numFmtId="9" fontId="6" fillId="3" borderId="23" xfId="5" applyFont="1" applyFill="1" applyBorder="1" applyAlignment="1">
      <alignment horizontal="center" vertical="center"/>
    </xf>
    <xf numFmtId="0" fontId="42" fillId="3" borderId="27" xfId="2" applyFont="1" applyFill="1" applyBorder="1" applyAlignment="1">
      <alignment horizontal="center" vertical="center" wrapText="1"/>
    </xf>
    <xf numFmtId="0" fontId="42" fillId="3" borderId="4" xfId="2" applyFont="1" applyFill="1" applyBorder="1" applyAlignment="1">
      <alignment horizontal="center" vertical="center" wrapText="1"/>
    </xf>
    <xf numFmtId="0" fontId="42" fillId="3" borderId="26" xfId="2" applyFont="1" applyFill="1" applyBorder="1" applyAlignment="1">
      <alignment horizontal="center" vertical="center" wrapText="1"/>
    </xf>
    <xf numFmtId="0" fontId="6" fillId="3" borderId="57" xfId="0" applyFont="1" applyFill="1" applyBorder="1" applyAlignment="1">
      <alignment horizontal="left" vertical="center"/>
    </xf>
    <xf numFmtId="0" fontId="6" fillId="3" borderId="0" xfId="0" applyFont="1" applyFill="1" applyAlignment="1">
      <alignment horizontal="left" vertical="center"/>
    </xf>
    <xf numFmtId="0" fontId="38" fillId="3" borderId="0" xfId="0" applyFont="1" applyFill="1" applyAlignment="1"/>
    <xf numFmtId="0" fontId="6" fillId="3" borderId="0" xfId="0" applyFont="1" applyFill="1" applyAlignment="1"/>
    <xf numFmtId="0" fontId="24" fillId="5" borderId="0" xfId="0" applyFont="1" applyFill="1" applyAlignment="1">
      <alignment horizontal="left"/>
    </xf>
    <xf numFmtId="0" fontId="6" fillId="0" borderId="0" xfId="0" applyFont="1" applyFill="1" applyAlignment="1" applyProtection="1">
      <protection locked="0"/>
    </xf>
    <xf numFmtId="0" fontId="6" fillId="0" borderId="0" xfId="0" applyFont="1" applyFill="1" applyAlignment="1" applyProtection="1">
      <alignment horizontal="left" vertical="top" wrapText="1"/>
      <protection locked="0"/>
    </xf>
    <xf numFmtId="0" fontId="8" fillId="3" borderId="0" xfId="0" applyFont="1" applyFill="1" applyAlignment="1" applyProtection="1">
      <alignment horizontal="left"/>
    </xf>
    <xf numFmtId="0" fontId="33" fillId="3" borderId="58" xfId="1" applyFont="1" applyFill="1" applyBorder="1" applyAlignment="1" applyProtection="1">
      <alignment horizontal="left" vertical="center"/>
    </xf>
    <xf numFmtId="0" fontId="8" fillId="3" borderId="0" xfId="0" applyFont="1" applyFill="1" applyAlignment="1" applyProtection="1"/>
    <xf numFmtId="0" fontId="8" fillId="3" borderId="0" xfId="0" applyFont="1" applyFill="1" applyAlignment="1" applyProtection="1">
      <alignment wrapText="1"/>
    </xf>
    <xf numFmtId="0" fontId="3" fillId="3" borderId="60" xfId="2" applyFont="1" applyFill="1" applyBorder="1" applyAlignment="1" applyProtection="1">
      <alignment horizontal="left" wrapText="1"/>
    </xf>
    <xf numFmtId="0" fontId="8" fillId="3" borderId="0" xfId="0" applyFont="1" applyFill="1" applyAlignment="1">
      <alignment horizontal="left"/>
    </xf>
    <xf numFmtId="0" fontId="6" fillId="3" borderId="3" xfId="0" applyFont="1" applyFill="1" applyBorder="1" applyAlignment="1">
      <alignment horizontal="left"/>
    </xf>
    <xf numFmtId="0" fontId="6" fillId="0" borderId="27" xfId="0" applyFont="1" applyFill="1" applyBorder="1" applyAlignment="1" applyProtection="1">
      <alignment horizontal="left" vertical="top" wrapText="1"/>
      <protection locked="0"/>
    </xf>
    <xf numFmtId="0" fontId="6" fillId="0" borderId="26" xfId="0" applyFont="1" applyFill="1" applyBorder="1" applyAlignment="1" applyProtection="1">
      <alignment horizontal="left" vertical="top" wrapText="1"/>
      <protection locked="0"/>
    </xf>
    <xf numFmtId="0" fontId="3" fillId="3" borderId="0" xfId="2" applyFont="1" applyFill="1" applyBorder="1" applyAlignment="1">
      <alignment horizontal="left" wrapText="1"/>
    </xf>
    <xf numFmtId="0" fontId="10" fillId="10" borderId="0" xfId="0" applyFont="1" applyFill="1" applyAlignment="1">
      <alignment vertical="top" wrapText="1"/>
    </xf>
    <xf numFmtId="0" fontId="36" fillId="9" borderId="92" xfId="0" applyFont="1" applyFill="1" applyBorder="1" applyAlignment="1" applyProtection="1">
      <alignment horizontal="left" vertical="center"/>
    </xf>
    <xf numFmtId="0" fontId="36" fillId="9" borderId="91" xfId="0" applyFont="1" applyFill="1" applyBorder="1" applyAlignment="1" applyProtection="1">
      <alignment horizontal="left" vertical="center"/>
    </xf>
    <xf numFmtId="0" fontId="36" fillId="9" borderId="90" xfId="0" applyFont="1" applyFill="1" applyBorder="1" applyAlignment="1" applyProtection="1">
      <alignment horizontal="center" vertical="center"/>
    </xf>
  </cellXfs>
  <cellStyles count="8">
    <cellStyle name="Entrée" xfId="3" builtinId="20"/>
    <cellStyle name="Lien hypertexte" xfId="6" builtinId="8"/>
    <cellStyle name="Milliers" xfId="7" builtinId="3"/>
    <cellStyle name="Monétaire" xfId="4" builtinId="4"/>
    <cellStyle name="Normal" xfId="0" builtinId="0"/>
    <cellStyle name="Pourcentage" xfId="5" builtinId="5"/>
    <cellStyle name="Titre" xfId="1" builtinId="15"/>
    <cellStyle name="Titre 1" xfId="2" builtinId="16"/>
  </cellStyles>
  <dxfs count="0"/>
  <tableStyles count="0" defaultTableStyle="TableStyleMedium2" defaultPivotStyle="PivotStyleLight16"/>
  <colors>
    <mruColors>
      <color rgb="FF9BD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647700</xdr:colOff>
          <xdr:row>4</xdr:row>
          <xdr:rowOff>38100</xdr:rowOff>
        </xdr:from>
        <xdr:to>
          <xdr:col>6</xdr:col>
          <xdr:colOff>962025</xdr:colOff>
          <xdr:row>4</xdr:row>
          <xdr:rowOff>323850</xdr:rowOff>
        </xdr:to>
        <xdr:sp macro="" textlink="">
          <xdr:nvSpPr>
            <xdr:cNvPr id="99329" name="Check Box 1" hidden="1">
              <a:extLst>
                <a:ext uri="{63B3BB69-23CF-44E3-9099-C40C66FF867C}">
                  <a14:compatExt spid="_x0000_s99329"/>
                </a:ext>
                <a:ext uri="{FF2B5EF4-FFF2-40B4-BE49-F238E27FC236}">
                  <a16:creationId xmlns:a16="http://schemas.microsoft.com/office/drawing/2014/main" id="{00000000-0008-0000-0000-000001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5</xdr:row>
          <xdr:rowOff>609600</xdr:rowOff>
        </xdr:from>
        <xdr:to>
          <xdr:col>6</xdr:col>
          <xdr:colOff>895350</xdr:colOff>
          <xdr:row>5</xdr:row>
          <xdr:rowOff>847725</xdr:rowOff>
        </xdr:to>
        <xdr:sp macro="" textlink="">
          <xdr:nvSpPr>
            <xdr:cNvPr id="99343" name="Check Box 15" hidden="1">
              <a:extLst>
                <a:ext uri="{63B3BB69-23CF-44E3-9099-C40C66FF867C}">
                  <a14:compatExt spid="_x0000_s99343"/>
                </a:ext>
                <a:ext uri="{FF2B5EF4-FFF2-40B4-BE49-F238E27FC236}">
                  <a16:creationId xmlns:a16="http://schemas.microsoft.com/office/drawing/2014/main" id="{00000000-0008-0000-0000-00000F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6</xdr:row>
          <xdr:rowOff>152400</xdr:rowOff>
        </xdr:from>
        <xdr:to>
          <xdr:col>6</xdr:col>
          <xdr:colOff>885825</xdr:colOff>
          <xdr:row>6</xdr:row>
          <xdr:rowOff>409575</xdr:rowOff>
        </xdr:to>
        <xdr:sp macro="" textlink="">
          <xdr:nvSpPr>
            <xdr:cNvPr id="99344" name="Check Box 16" hidden="1">
              <a:extLst>
                <a:ext uri="{63B3BB69-23CF-44E3-9099-C40C66FF867C}">
                  <a14:compatExt spid="_x0000_s99344"/>
                </a:ext>
                <a:ext uri="{FF2B5EF4-FFF2-40B4-BE49-F238E27FC236}">
                  <a16:creationId xmlns:a16="http://schemas.microsoft.com/office/drawing/2014/main" id="{00000000-0008-0000-0000-000010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7</xdr:row>
          <xdr:rowOff>238125</xdr:rowOff>
        </xdr:from>
        <xdr:to>
          <xdr:col>6</xdr:col>
          <xdr:colOff>914400</xdr:colOff>
          <xdr:row>7</xdr:row>
          <xdr:rowOff>485775</xdr:rowOff>
        </xdr:to>
        <xdr:sp macro="" textlink="">
          <xdr:nvSpPr>
            <xdr:cNvPr id="99345" name="Check Box 17" hidden="1">
              <a:extLst>
                <a:ext uri="{63B3BB69-23CF-44E3-9099-C40C66FF867C}">
                  <a14:compatExt spid="_x0000_s99345"/>
                </a:ext>
                <a:ext uri="{FF2B5EF4-FFF2-40B4-BE49-F238E27FC236}">
                  <a16:creationId xmlns:a16="http://schemas.microsoft.com/office/drawing/2014/main" id="{00000000-0008-0000-0000-000011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8</xdr:row>
          <xdr:rowOff>180975</xdr:rowOff>
        </xdr:from>
        <xdr:to>
          <xdr:col>6</xdr:col>
          <xdr:colOff>942975</xdr:colOff>
          <xdr:row>8</xdr:row>
          <xdr:rowOff>409575</xdr:rowOff>
        </xdr:to>
        <xdr:sp macro="" textlink="">
          <xdr:nvSpPr>
            <xdr:cNvPr id="99346" name="Check Box 18" hidden="1">
              <a:extLst>
                <a:ext uri="{63B3BB69-23CF-44E3-9099-C40C66FF867C}">
                  <a14:compatExt spid="_x0000_s99346"/>
                </a:ext>
                <a:ext uri="{FF2B5EF4-FFF2-40B4-BE49-F238E27FC236}">
                  <a16:creationId xmlns:a16="http://schemas.microsoft.com/office/drawing/2014/main" id="{00000000-0008-0000-0000-000012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9</xdr:row>
          <xdr:rowOff>333375</xdr:rowOff>
        </xdr:from>
        <xdr:to>
          <xdr:col>6</xdr:col>
          <xdr:colOff>847725</xdr:colOff>
          <xdr:row>9</xdr:row>
          <xdr:rowOff>552450</xdr:rowOff>
        </xdr:to>
        <xdr:sp macro="" textlink="">
          <xdr:nvSpPr>
            <xdr:cNvPr id="99347" name="Check Box 19" hidden="1">
              <a:extLst>
                <a:ext uri="{63B3BB69-23CF-44E3-9099-C40C66FF867C}">
                  <a14:compatExt spid="_x0000_s99347"/>
                </a:ext>
                <a:ext uri="{FF2B5EF4-FFF2-40B4-BE49-F238E27FC236}">
                  <a16:creationId xmlns:a16="http://schemas.microsoft.com/office/drawing/2014/main" id="{00000000-0008-0000-0000-000013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10</xdr:row>
          <xdr:rowOff>257175</xdr:rowOff>
        </xdr:from>
        <xdr:to>
          <xdr:col>6</xdr:col>
          <xdr:colOff>895350</xdr:colOff>
          <xdr:row>10</xdr:row>
          <xdr:rowOff>523875</xdr:rowOff>
        </xdr:to>
        <xdr:sp macro="" textlink="">
          <xdr:nvSpPr>
            <xdr:cNvPr id="99348" name="Check Box 20" hidden="1">
              <a:extLst>
                <a:ext uri="{63B3BB69-23CF-44E3-9099-C40C66FF867C}">
                  <a14:compatExt spid="_x0000_s99348"/>
                </a:ext>
                <a:ext uri="{FF2B5EF4-FFF2-40B4-BE49-F238E27FC236}">
                  <a16:creationId xmlns:a16="http://schemas.microsoft.com/office/drawing/2014/main" id="{00000000-0008-0000-0000-000014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11</xdr:row>
          <xdr:rowOff>228600</xdr:rowOff>
        </xdr:from>
        <xdr:to>
          <xdr:col>6</xdr:col>
          <xdr:colOff>885825</xdr:colOff>
          <xdr:row>11</xdr:row>
          <xdr:rowOff>485775</xdr:rowOff>
        </xdr:to>
        <xdr:sp macro="" textlink="">
          <xdr:nvSpPr>
            <xdr:cNvPr id="99349" name="Check Box 21" hidden="1">
              <a:extLst>
                <a:ext uri="{63B3BB69-23CF-44E3-9099-C40C66FF867C}">
                  <a14:compatExt spid="_x0000_s99349"/>
                </a:ext>
                <a:ext uri="{FF2B5EF4-FFF2-40B4-BE49-F238E27FC236}">
                  <a16:creationId xmlns:a16="http://schemas.microsoft.com/office/drawing/2014/main" id="{00000000-0008-0000-0000-000015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12</xdr:row>
          <xdr:rowOff>276225</xdr:rowOff>
        </xdr:from>
        <xdr:to>
          <xdr:col>6</xdr:col>
          <xdr:colOff>895350</xdr:colOff>
          <xdr:row>12</xdr:row>
          <xdr:rowOff>523875</xdr:rowOff>
        </xdr:to>
        <xdr:sp macro="" textlink="">
          <xdr:nvSpPr>
            <xdr:cNvPr id="99350" name="Check Box 22" hidden="1">
              <a:extLst>
                <a:ext uri="{63B3BB69-23CF-44E3-9099-C40C66FF867C}">
                  <a14:compatExt spid="_x0000_s99350"/>
                </a:ext>
                <a:ext uri="{FF2B5EF4-FFF2-40B4-BE49-F238E27FC236}">
                  <a16:creationId xmlns:a16="http://schemas.microsoft.com/office/drawing/2014/main" id="{00000000-0008-0000-0000-000016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1257300</xdr:colOff>
          <xdr:row>20</xdr:row>
          <xdr:rowOff>76200</xdr:rowOff>
        </xdr:from>
        <xdr:to>
          <xdr:col>2</xdr:col>
          <xdr:colOff>1447800</xdr:colOff>
          <xdr:row>21</xdr:row>
          <xdr:rowOff>38100</xdr:rowOff>
        </xdr:to>
        <xdr:sp macro="" textlink="">
          <xdr:nvSpPr>
            <xdr:cNvPr id="52235" name="Check Box 11" hidden="1">
              <a:extLst>
                <a:ext uri="{63B3BB69-23CF-44E3-9099-C40C66FF867C}">
                  <a14:compatExt spid="_x0000_s52235"/>
                </a:ext>
                <a:ext uri="{FF2B5EF4-FFF2-40B4-BE49-F238E27FC236}">
                  <a16:creationId xmlns:a16="http://schemas.microsoft.com/office/drawing/2014/main" id="{00000000-0008-0000-0C00-00000B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21</xdr:row>
          <xdr:rowOff>76200</xdr:rowOff>
        </xdr:from>
        <xdr:to>
          <xdr:col>2</xdr:col>
          <xdr:colOff>1447800</xdr:colOff>
          <xdr:row>22</xdr:row>
          <xdr:rowOff>38100</xdr:rowOff>
        </xdr:to>
        <xdr:sp macro="" textlink="">
          <xdr:nvSpPr>
            <xdr:cNvPr id="52236" name="Check Box 12" hidden="1">
              <a:extLst>
                <a:ext uri="{63B3BB69-23CF-44E3-9099-C40C66FF867C}">
                  <a14:compatExt spid="_x0000_s52236"/>
                </a:ext>
                <a:ext uri="{FF2B5EF4-FFF2-40B4-BE49-F238E27FC236}">
                  <a16:creationId xmlns:a16="http://schemas.microsoft.com/office/drawing/2014/main" id="{00000000-0008-0000-0C00-00000C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914400</xdr:colOff>
          <xdr:row>16</xdr:row>
          <xdr:rowOff>66675</xdr:rowOff>
        </xdr:from>
        <xdr:to>
          <xdr:col>5</xdr:col>
          <xdr:colOff>1104900</xdr:colOff>
          <xdr:row>17</xdr:row>
          <xdr:rowOff>28575</xdr:rowOff>
        </xdr:to>
        <xdr:sp macro="" textlink="">
          <xdr:nvSpPr>
            <xdr:cNvPr id="52245" name="Check Box 21" hidden="1">
              <a:extLst>
                <a:ext uri="{63B3BB69-23CF-44E3-9099-C40C66FF867C}">
                  <a14:compatExt spid="_x0000_s52245"/>
                </a:ext>
                <a:ext uri="{FF2B5EF4-FFF2-40B4-BE49-F238E27FC236}">
                  <a16:creationId xmlns:a16="http://schemas.microsoft.com/office/drawing/2014/main" id="{00000000-0008-0000-0C00-000015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29</xdr:row>
          <xdr:rowOff>76200</xdr:rowOff>
        </xdr:from>
        <xdr:to>
          <xdr:col>2</xdr:col>
          <xdr:colOff>1447800</xdr:colOff>
          <xdr:row>30</xdr:row>
          <xdr:rowOff>38100</xdr:rowOff>
        </xdr:to>
        <xdr:sp macro="" textlink="">
          <xdr:nvSpPr>
            <xdr:cNvPr id="52246" name="Check Box 22" hidden="1">
              <a:extLst>
                <a:ext uri="{63B3BB69-23CF-44E3-9099-C40C66FF867C}">
                  <a14:compatExt spid="_x0000_s52246"/>
                </a:ext>
                <a:ext uri="{FF2B5EF4-FFF2-40B4-BE49-F238E27FC236}">
                  <a16:creationId xmlns:a16="http://schemas.microsoft.com/office/drawing/2014/main" id="{00000000-0008-0000-0C00-000016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30</xdr:row>
          <xdr:rowOff>76200</xdr:rowOff>
        </xdr:from>
        <xdr:to>
          <xdr:col>2</xdr:col>
          <xdr:colOff>1447800</xdr:colOff>
          <xdr:row>31</xdr:row>
          <xdr:rowOff>38100</xdr:rowOff>
        </xdr:to>
        <xdr:sp macro="" textlink="">
          <xdr:nvSpPr>
            <xdr:cNvPr id="52247" name="Check Box 23" hidden="1">
              <a:extLst>
                <a:ext uri="{63B3BB69-23CF-44E3-9099-C40C66FF867C}">
                  <a14:compatExt spid="_x0000_s52247"/>
                </a:ext>
                <a:ext uri="{FF2B5EF4-FFF2-40B4-BE49-F238E27FC236}">
                  <a16:creationId xmlns:a16="http://schemas.microsoft.com/office/drawing/2014/main" id="{00000000-0008-0000-0C00-000017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1247775</xdr:colOff>
          <xdr:row>35</xdr:row>
          <xdr:rowOff>76200</xdr:rowOff>
        </xdr:from>
        <xdr:to>
          <xdr:col>2</xdr:col>
          <xdr:colOff>1438275</xdr:colOff>
          <xdr:row>36</xdr:row>
          <xdr:rowOff>38100</xdr:rowOff>
        </xdr:to>
        <xdr:sp macro="" textlink="">
          <xdr:nvSpPr>
            <xdr:cNvPr id="52249" name="Check Box 25" hidden="1">
              <a:extLst>
                <a:ext uri="{63B3BB69-23CF-44E3-9099-C40C66FF867C}">
                  <a14:compatExt spid="_x0000_s52249"/>
                </a:ext>
                <a:ext uri="{FF2B5EF4-FFF2-40B4-BE49-F238E27FC236}">
                  <a16:creationId xmlns:a16="http://schemas.microsoft.com/office/drawing/2014/main" id="{00000000-0008-0000-0C00-000019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1247775</xdr:colOff>
          <xdr:row>36</xdr:row>
          <xdr:rowOff>76200</xdr:rowOff>
        </xdr:from>
        <xdr:to>
          <xdr:col>2</xdr:col>
          <xdr:colOff>1438275</xdr:colOff>
          <xdr:row>37</xdr:row>
          <xdr:rowOff>38100</xdr:rowOff>
        </xdr:to>
        <xdr:sp macro="" textlink="">
          <xdr:nvSpPr>
            <xdr:cNvPr id="52250" name="Check Box 26" hidden="1">
              <a:extLst>
                <a:ext uri="{63B3BB69-23CF-44E3-9099-C40C66FF867C}">
                  <a14:compatExt spid="_x0000_s52250"/>
                </a:ext>
                <a:ext uri="{FF2B5EF4-FFF2-40B4-BE49-F238E27FC236}">
                  <a16:creationId xmlns:a16="http://schemas.microsoft.com/office/drawing/2014/main" id="{00000000-0008-0000-0C00-00001A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44</xdr:row>
          <xdr:rowOff>76200</xdr:rowOff>
        </xdr:from>
        <xdr:to>
          <xdr:col>2</xdr:col>
          <xdr:colOff>1447800</xdr:colOff>
          <xdr:row>45</xdr:row>
          <xdr:rowOff>38100</xdr:rowOff>
        </xdr:to>
        <xdr:sp macro="" textlink="">
          <xdr:nvSpPr>
            <xdr:cNvPr id="52251" name="Check Box 27" hidden="1">
              <a:extLst>
                <a:ext uri="{63B3BB69-23CF-44E3-9099-C40C66FF867C}">
                  <a14:compatExt spid="_x0000_s52251"/>
                </a:ext>
                <a:ext uri="{FF2B5EF4-FFF2-40B4-BE49-F238E27FC236}">
                  <a16:creationId xmlns:a16="http://schemas.microsoft.com/office/drawing/2014/main" id="{00000000-0008-0000-0C00-00001B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45</xdr:row>
          <xdr:rowOff>76200</xdr:rowOff>
        </xdr:from>
        <xdr:to>
          <xdr:col>2</xdr:col>
          <xdr:colOff>1447800</xdr:colOff>
          <xdr:row>46</xdr:row>
          <xdr:rowOff>38100</xdr:rowOff>
        </xdr:to>
        <xdr:sp macro="" textlink="">
          <xdr:nvSpPr>
            <xdr:cNvPr id="52252" name="Check Box 28" hidden="1">
              <a:extLst>
                <a:ext uri="{63B3BB69-23CF-44E3-9099-C40C66FF867C}">
                  <a14:compatExt spid="_x0000_s52252"/>
                </a:ext>
                <a:ext uri="{FF2B5EF4-FFF2-40B4-BE49-F238E27FC236}">
                  <a16:creationId xmlns:a16="http://schemas.microsoft.com/office/drawing/2014/main" id="{00000000-0008-0000-0C00-00001C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1247775</xdr:colOff>
          <xdr:row>52</xdr:row>
          <xdr:rowOff>85725</xdr:rowOff>
        </xdr:from>
        <xdr:to>
          <xdr:col>2</xdr:col>
          <xdr:colOff>1438275</xdr:colOff>
          <xdr:row>53</xdr:row>
          <xdr:rowOff>47625</xdr:rowOff>
        </xdr:to>
        <xdr:sp macro="" textlink="">
          <xdr:nvSpPr>
            <xdr:cNvPr id="52253" name="Check Box 29" hidden="1">
              <a:extLst>
                <a:ext uri="{63B3BB69-23CF-44E3-9099-C40C66FF867C}">
                  <a14:compatExt spid="_x0000_s52253"/>
                </a:ext>
                <a:ext uri="{FF2B5EF4-FFF2-40B4-BE49-F238E27FC236}">
                  <a16:creationId xmlns:a16="http://schemas.microsoft.com/office/drawing/2014/main" id="{00000000-0008-0000-0C00-00001D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1247775</xdr:colOff>
          <xdr:row>53</xdr:row>
          <xdr:rowOff>85725</xdr:rowOff>
        </xdr:from>
        <xdr:to>
          <xdr:col>2</xdr:col>
          <xdr:colOff>1438275</xdr:colOff>
          <xdr:row>54</xdr:row>
          <xdr:rowOff>47625</xdr:rowOff>
        </xdr:to>
        <xdr:sp macro="" textlink="">
          <xdr:nvSpPr>
            <xdr:cNvPr id="52254" name="Check Box 30" hidden="1">
              <a:extLst>
                <a:ext uri="{63B3BB69-23CF-44E3-9099-C40C66FF867C}">
                  <a14:compatExt spid="_x0000_s52254"/>
                </a:ext>
                <a:ext uri="{FF2B5EF4-FFF2-40B4-BE49-F238E27FC236}">
                  <a16:creationId xmlns:a16="http://schemas.microsoft.com/office/drawing/2014/main" id="{00000000-0008-0000-0C00-00001E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1247775</xdr:colOff>
          <xdr:row>66</xdr:row>
          <xdr:rowOff>47625</xdr:rowOff>
        </xdr:from>
        <xdr:to>
          <xdr:col>2</xdr:col>
          <xdr:colOff>1438275</xdr:colOff>
          <xdr:row>67</xdr:row>
          <xdr:rowOff>9525</xdr:rowOff>
        </xdr:to>
        <xdr:sp macro="" textlink="">
          <xdr:nvSpPr>
            <xdr:cNvPr id="52255" name="Check Box 31" hidden="1">
              <a:extLst>
                <a:ext uri="{63B3BB69-23CF-44E3-9099-C40C66FF867C}">
                  <a14:compatExt spid="_x0000_s52255"/>
                </a:ext>
                <a:ext uri="{FF2B5EF4-FFF2-40B4-BE49-F238E27FC236}">
                  <a16:creationId xmlns:a16="http://schemas.microsoft.com/office/drawing/2014/main" id="{00000000-0008-0000-0C00-00001F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1247775</xdr:colOff>
          <xdr:row>67</xdr:row>
          <xdr:rowOff>47625</xdr:rowOff>
        </xdr:from>
        <xdr:to>
          <xdr:col>2</xdr:col>
          <xdr:colOff>1438275</xdr:colOff>
          <xdr:row>68</xdr:row>
          <xdr:rowOff>9525</xdr:rowOff>
        </xdr:to>
        <xdr:sp macro="" textlink="">
          <xdr:nvSpPr>
            <xdr:cNvPr id="52256" name="Check Box 32" hidden="1">
              <a:extLst>
                <a:ext uri="{63B3BB69-23CF-44E3-9099-C40C66FF867C}">
                  <a14:compatExt spid="_x0000_s52256"/>
                </a:ext>
                <a:ext uri="{FF2B5EF4-FFF2-40B4-BE49-F238E27FC236}">
                  <a16:creationId xmlns:a16="http://schemas.microsoft.com/office/drawing/2014/main" id="{00000000-0008-0000-0C00-000020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581025</xdr:colOff>
          <xdr:row>16</xdr:row>
          <xdr:rowOff>104775</xdr:rowOff>
        </xdr:from>
        <xdr:to>
          <xdr:col>2</xdr:col>
          <xdr:colOff>771525</xdr:colOff>
          <xdr:row>17</xdr:row>
          <xdr:rowOff>9525</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E00-00000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17</xdr:row>
          <xdr:rowOff>85725</xdr:rowOff>
        </xdr:from>
        <xdr:to>
          <xdr:col>2</xdr:col>
          <xdr:colOff>771525</xdr:colOff>
          <xdr:row>17</xdr:row>
          <xdr:rowOff>342900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E00-00000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18</xdr:row>
          <xdr:rowOff>85725</xdr:rowOff>
        </xdr:from>
        <xdr:to>
          <xdr:col>2</xdr:col>
          <xdr:colOff>771525</xdr:colOff>
          <xdr:row>18</xdr:row>
          <xdr:rowOff>342900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E00-000003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600075</xdr:colOff>
          <xdr:row>22</xdr:row>
          <xdr:rowOff>133350</xdr:rowOff>
        </xdr:from>
        <xdr:to>
          <xdr:col>2</xdr:col>
          <xdr:colOff>790575</xdr:colOff>
          <xdr:row>22</xdr:row>
          <xdr:rowOff>390525</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0E00-00000D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600075</xdr:colOff>
          <xdr:row>23</xdr:row>
          <xdr:rowOff>85725</xdr:rowOff>
        </xdr:from>
        <xdr:to>
          <xdr:col>2</xdr:col>
          <xdr:colOff>790575</xdr:colOff>
          <xdr:row>23</xdr:row>
          <xdr:rowOff>342900</xdr:rowOff>
        </xdr:to>
        <xdr:sp macro="" textlink="">
          <xdr:nvSpPr>
            <xdr:cNvPr id="32782" name="Check Box 14" hidden="1">
              <a:extLst>
                <a:ext uri="{63B3BB69-23CF-44E3-9099-C40C66FF867C}">
                  <a14:compatExt spid="_x0000_s32782"/>
                </a:ext>
                <a:ext uri="{FF2B5EF4-FFF2-40B4-BE49-F238E27FC236}">
                  <a16:creationId xmlns:a16="http://schemas.microsoft.com/office/drawing/2014/main" id="{00000000-0008-0000-0E00-00000E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638175</xdr:colOff>
          <xdr:row>29</xdr:row>
          <xdr:rowOff>142875</xdr:rowOff>
        </xdr:from>
        <xdr:to>
          <xdr:col>2</xdr:col>
          <xdr:colOff>828675</xdr:colOff>
          <xdr:row>30</xdr:row>
          <xdr:rowOff>28575</xdr:rowOff>
        </xdr:to>
        <xdr:sp macro="" textlink="">
          <xdr:nvSpPr>
            <xdr:cNvPr id="32784" name="Check Box 16" hidden="1">
              <a:extLst>
                <a:ext uri="{63B3BB69-23CF-44E3-9099-C40C66FF867C}">
                  <a14:compatExt spid="_x0000_s32784"/>
                </a:ext>
                <a:ext uri="{FF2B5EF4-FFF2-40B4-BE49-F238E27FC236}">
                  <a16:creationId xmlns:a16="http://schemas.microsoft.com/office/drawing/2014/main" id="{00000000-0008-0000-0E00-000010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638175</xdr:colOff>
          <xdr:row>30</xdr:row>
          <xdr:rowOff>180975</xdr:rowOff>
        </xdr:from>
        <xdr:to>
          <xdr:col>2</xdr:col>
          <xdr:colOff>828675</xdr:colOff>
          <xdr:row>31</xdr:row>
          <xdr:rowOff>9525</xdr:rowOff>
        </xdr:to>
        <xdr:sp macro="" textlink="">
          <xdr:nvSpPr>
            <xdr:cNvPr id="32785" name="Check Box 17" hidden="1">
              <a:extLst>
                <a:ext uri="{63B3BB69-23CF-44E3-9099-C40C66FF867C}">
                  <a14:compatExt spid="_x0000_s32785"/>
                </a:ext>
                <a:ext uri="{FF2B5EF4-FFF2-40B4-BE49-F238E27FC236}">
                  <a16:creationId xmlns:a16="http://schemas.microsoft.com/office/drawing/2014/main" id="{00000000-0008-0000-0E00-00001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638175</xdr:colOff>
          <xdr:row>31</xdr:row>
          <xdr:rowOff>142875</xdr:rowOff>
        </xdr:from>
        <xdr:to>
          <xdr:col>2</xdr:col>
          <xdr:colOff>828675</xdr:colOff>
          <xdr:row>32</xdr:row>
          <xdr:rowOff>0</xdr:rowOff>
        </xdr:to>
        <xdr:sp macro="" textlink="">
          <xdr:nvSpPr>
            <xdr:cNvPr id="32786" name="Check Box 18" hidden="1">
              <a:extLst>
                <a:ext uri="{63B3BB69-23CF-44E3-9099-C40C66FF867C}">
                  <a14:compatExt spid="_x0000_s32786"/>
                </a:ext>
                <a:ext uri="{FF2B5EF4-FFF2-40B4-BE49-F238E27FC236}">
                  <a16:creationId xmlns:a16="http://schemas.microsoft.com/office/drawing/2014/main" id="{00000000-0008-0000-0E00-00001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10</xdr:row>
          <xdr:rowOff>219075</xdr:rowOff>
        </xdr:from>
        <xdr:to>
          <xdr:col>2</xdr:col>
          <xdr:colOff>771525</xdr:colOff>
          <xdr:row>10</xdr:row>
          <xdr:rowOff>485775</xdr:rowOff>
        </xdr:to>
        <xdr:sp macro="" textlink="">
          <xdr:nvSpPr>
            <xdr:cNvPr id="32791" name="Check Box 23" hidden="1">
              <a:extLst>
                <a:ext uri="{63B3BB69-23CF-44E3-9099-C40C66FF867C}">
                  <a14:compatExt spid="_x0000_s32791"/>
                </a:ext>
                <a:ext uri="{FF2B5EF4-FFF2-40B4-BE49-F238E27FC236}">
                  <a16:creationId xmlns:a16="http://schemas.microsoft.com/office/drawing/2014/main" id="{00000000-0008-0000-0E00-000017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8</xdr:row>
          <xdr:rowOff>219075</xdr:rowOff>
        </xdr:from>
        <xdr:to>
          <xdr:col>2</xdr:col>
          <xdr:colOff>771525</xdr:colOff>
          <xdr:row>8</xdr:row>
          <xdr:rowOff>485775</xdr:rowOff>
        </xdr:to>
        <xdr:sp macro="" textlink="">
          <xdr:nvSpPr>
            <xdr:cNvPr id="32801" name="Check Box 33" hidden="1">
              <a:extLst>
                <a:ext uri="{63B3BB69-23CF-44E3-9099-C40C66FF867C}">
                  <a14:compatExt spid="_x0000_s32801"/>
                </a:ext>
                <a:ext uri="{FF2B5EF4-FFF2-40B4-BE49-F238E27FC236}">
                  <a16:creationId xmlns:a16="http://schemas.microsoft.com/office/drawing/2014/main" id="{00000000-0008-0000-0E00-00002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6</xdr:col>
      <xdr:colOff>190500</xdr:colOff>
      <xdr:row>0</xdr:row>
      <xdr:rowOff>0</xdr:rowOff>
    </xdr:from>
    <xdr:to>
      <xdr:col>10</xdr:col>
      <xdr:colOff>676768</xdr:colOff>
      <xdr:row>6</xdr:row>
      <xdr:rowOff>333620</xdr:rowOff>
    </xdr:to>
    <xdr:pic>
      <xdr:nvPicPr>
        <xdr:cNvPr id="4" name="Image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10182225" y="0"/>
          <a:ext cx="3534268" cy="17528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523875</xdr:colOff>
          <xdr:row>3</xdr:row>
          <xdr:rowOff>333375</xdr:rowOff>
        </xdr:from>
        <xdr:to>
          <xdr:col>2</xdr:col>
          <xdr:colOff>733425</xdr:colOff>
          <xdr:row>3</xdr:row>
          <xdr:rowOff>600075</xdr:rowOff>
        </xdr:to>
        <xdr:sp macro="" textlink="">
          <xdr:nvSpPr>
            <xdr:cNvPr id="101377" name="Check Box 1" hidden="1">
              <a:extLst>
                <a:ext uri="{63B3BB69-23CF-44E3-9099-C40C66FF867C}">
                  <a14:compatExt spid="_x0000_s101377"/>
                </a:ext>
                <a:ext uri="{FF2B5EF4-FFF2-40B4-BE49-F238E27FC236}">
                  <a16:creationId xmlns:a16="http://schemas.microsoft.com/office/drawing/2014/main" id="{00000000-0008-0000-0100-000001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4</xdr:row>
          <xdr:rowOff>371475</xdr:rowOff>
        </xdr:from>
        <xdr:to>
          <xdr:col>2</xdr:col>
          <xdr:colOff>714375</xdr:colOff>
          <xdr:row>4</xdr:row>
          <xdr:rowOff>581025</xdr:rowOff>
        </xdr:to>
        <xdr:sp macro="" textlink="">
          <xdr:nvSpPr>
            <xdr:cNvPr id="101378" name="Check Box 2" hidden="1">
              <a:extLst>
                <a:ext uri="{63B3BB69-23CF-44E3-9099-C40C66FF867C}">
                  <a14:compatExt spid="_x0000_s101378"/>
                </a:ext>
                <a:ext uri="{FF2B5EF4-FFF2-40B4-BE49-F238E27FC236}">
                  <a16:creationId xmlns:a16="http://schemas.microsoft.com/office/drawing/2014/main" id="{00000000-0008-0000-0100-000002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5</xdr:row>
          <xdr:rowOff>333375</xdr:rowOff>
        </xdr:from>
        <xdr:to>
          <xdr:col>2</xdr:col>
          <xdr:colOff>733425</xdr:colOff>
          <xdr:row>5</xdr:row>
          <xdr:rowOff>533400</xdr:rowOff>
        </xdr:to>
        <xdr:sp macro="" textlink="">
          <xdr:nvSpPr>
            <xdr:cNvPr id="101379" name="Check Box 3" hidden="1">
              <a:extLst>
                <a:ext uri="{63B3BB69-23CF-44E3-9099-C40C66FF867C}">
                  <a14:compatExt spid="_x0000_s101379"/>
                </a:ext>
                <a:ext uri="{FF2B5EF4-FFF2-40B4-BE49-F238E27FC236}">
                  <a16:creationId xmlns:a16="http://schemas.microsoft.com/office/drawing/2014/main" id="{00000000-0008-0000-0100-000003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6</xdr:row>
          <xdr:rowOff>333375</xdr:rowOff>
        </xdr:from>
        <xdr:to>
          <xdr:col>2</xdr:col>
          <xdr:colOff>790575</xdr:colOff>
          <xdr:row>6</xdr:row>
          <xdr:rowOff>561975</xdr:rowOff>
        </xdr:to>
        <xdr:sp macro="" textlink="">
          <xdr:nvSpPr>
            <xdr:cNvPr id="101380" name="Check Box 4" hidden="1">
              <a:extLst>
                <a:ext uri="{63B3BB69-23CF-44E3-9099-C40C66FF867C}">
                  <a14:compatExt spid="_x0000_s101380"/>
                </a:ext>
                <a:ext uri="{FF2B5EF4-FFF2-40B4-BE49-F238E27FC236}">
                  <a16:creationId xmlns:a16="http://schemas.microsoft.com/office/drawing/2014/main" id="{00000000-0008-0000-0100-000004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9</xdr:row>
          <xdr:rowOff>142875</xdr:rowOff>
        </xdr:from>
        <xdr:to>
          <xdr:col>2</xdr:col>
          <xdr:colOff>752475</xdr:colOff>
          <xdr:row>9</xdr:row>
          <xdr:rowOff>342900</xdr:rowOff>
        </xdr:to>
        <xdr:sp macro="" textlink="">
          <xdr:nvSpPr>
            <xdr:cNvPr id="101385" name="Check Box 9" hidden="1">
              <a:extLst>
                <a:ext uri="{63B3BB69-23CF-44E3-9099-C40C66FF867C}">
                  <a14:compatExt spid="_x0000_s101385"/>
                </a:ext>
                <a:ext uri="{FF2B5EF4-FFF2-40B4-BE49-F238E27FC236}">
                  <a16:creationId xmlns:a16="http://schemas.microsoft.com/office/drawing/2014/main" id="{00000000-0008-0000-0100-000009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8</xdr:row>
          <xdr:rowOff>152400</xdr:rowOff>
        </xdr:from>
        <xdr:to>
          <xdr:col>2</xdr:col>
          <xdr:colOff>752475</xdr:colOff>
          <xdr:row>8</xdr:row>
          <xdr:rowOff>371475</xdr:rowOff>
        </xdr:to>
        <xdr:sp macro="" textlink="">
          <xdr:nvSpPr>
            <xdr:cNvPr id="101386" name="Check Box 10" hidden="1">
              <a:extLst>
                <a:ext uri="{63B3BB69-23CF-44E3-9099-C40C66FF867C}">
                  <a14:compatExt spid="_x0000_s101386"/>
                </a:ext>
                <a:ext uri="{FF2B5EF4-FFF2-40B4-BE49-F238E27FC236}">
                  <a16:creationId xmlns:a16="http://schemas.microsoft.com/office/drawing/2014/main" id="{00000000-0008-0000-0100-00000A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7</xdr:row>
          <xdr:rowOff>114300</xdr:rowOff>
        </xdr:from>
        <xdr:to>
          <xdr:col>2</xdr:col>
          <xdr:colOff>733425</xdr:colOff>
          <xdr:row>7</xdr:row>
          <xdr:rowOff>295275</xdr:rowOff>
        </xdr:to>
        <xdr:sp macro="" textlink="">
          <xdr:nvSpPr>
            <xdr:cNvPr id="101387" name="Check Box 11" hidden="1">
              <a:extLst>
                <a:ext uri="{63B3BB69-23CF-44E3-9099-C40C66FF867C}">
                  <a14:compatExt spid="_x0000_s101387"/>
                </a:ext>
                <a:ext uri="{FF2B5EF4-FFF2-40B4-BE49-F238E27FC236}">
                  <a16:creationId xmlns:a16="http://schemas.microsoft.com/office/drawing/2014/main" id="{00000000-0008-0000-0100-00000B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10</xdr:row>
          <xdr:rowOff>428625</xdr:rowOff>
        </xdr:from>
        <xdr:to>
          <xdr:col>2</xdr:col>
          <xdr:colOff>723900</xdr:colOff>
          <xdr:row>10</xdr:row>
          <xdr:rowOff>666750</xdr:rowOff>
        </xdr:to>
        <xdr:sp macro="" textlink="">
          <xdr:nvSpPr>
            <xdr:cNvPr id="101389" name="Check Box 13" hidden="1">
              <a:extLst>
                <a:ext uri="{63B3BB69-23CF-44E3-9099-C40C66FF867C}">
                  <a14:compatExt spid="_x0000_s101389"/>
                </a:ext>
                <a:ext uri="{FF2B5EF4-FFF2-40B4-BE49-F238E27FC236}">
                  <a16:creationId xmlns:a16="http://schemas.microsoft.com/office/drawing/2014/main" id="{00000000-0008-0000-0100-00000D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11</xdr:row>
          <xdr:rowOff>180975</xdr:rowOff>
        </xdr:from>
        <xdr:to>
          <xdr:col>2</xdr:col>
          <xdr:colOff>676275</xdr:colOff>
          <xdr:row>11</xdr:row>
          <xdr:rowOff>390525</xdr:rowOff>
        </xdr:to>
        <xdr:sp macro="" textlink="">
          <xdr:nvSpPr>
            <xdr:cNvPr id="101390" name="Check Box 14" hidden="1">
              <a:extLst>
                <a:ext uri="{63B3BB69-23CF-44E3-9099-C40C66FF867C}">
                  <a14:compatExt spid="_x0000_s101390"/>
                </a:ext>
                <a:ext uri="{FF2B5EF4-FFF2-40B4-BE49-F238E27FC236}">
                  <a16:creationId xmlns:a16="http://schemas.microsoft.com/office/drawing/2014/main" id="{00000000-0008-0000-0100-00000E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12</xdr:row>
          <xdr:rowOff>238125</xdr:rowOff>
        </xdr:from>
        <xdr:to>
          <xdr:col>2</xdr:col>
          <xdr:colOff>752475</xdr:colOff>
          <xdr:row>12</xdr:row>
          <xdr:rowOff>466725</xdr:rowOff>
        </xdr:to>
        <xdr:sp macro="" textlink="">
          <xdr:nvSpPr>
            <xdr:cNvPr id="101391" name="Check Box 15" hidden="1">
              <a:extLst>
                <a:ext uri="{63B3BB69-23CF-44E3-9099-C40C66FF867C}">
                  <a14:compatExt spid="_x0000_s101391"/>
                </a:ext>
                <a:ext uri="{FF2B5EF4-FFF2-40B4-BE49-F238E27FC236}">
                  <a16:creationId xmlns:a16="http://schemas.microsoft.com/office/drawing/2014/main" id="{00000000-0008-0000-0100-00000F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13</xdr:row>
          <xdr:rowOff>114300</xdr:rowOff>
        </xdr:from>
        <xdr:to>
          <xdr:col>2</xdr:col>
          <xdr:colOff>771525</xdr:colOff>
          <xdr:row>13</xdr:row>
          <xdr:rowOff>323850</xdr:rowOff>
        </xdr:to>
        <xdr:sp macro="" textlink="">
          <xdr:nvSpPr>
            <xdr:cNvPr id="101392" name="Check Box 16" hidden="1">
              <a:extLst>
                <a:ext uri="{63B3BB69-23CF-44E3-9099-C40C66FF867C}">
                  <a14:compatExt spid="_x0000_s101392"/>
                </a:ext>
                <a:ext uri="{FF2B5EF4-FFF2-40B4-BE49-F238E27FC236}">
                  <a16:creationId xmlns:a16="http://schemas.microsoft.com/office/drawing/2014/main" id="{00000000-0008-0000-0100-000010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15</xdr:row>
          <xdr:rowOff>152400</xdr:rowOff>
        </xdr:from>
        <xdr:to>
          <xdr:col>2</xdr:col>
          <xdr:colOff>714375</xdr:colOff>
          <xdr:row>15</xdr:row>
          <xdr:rowOff>352425</xdr:rowOff>
        </xdr:to>
        <xdr:sp macro="" textlink="">
          <xdr:nvSpPr>
            <xdr:cNvPr id="101393" name="Check Box 17" hidden="1">
              <a:extLst>
                <a:ext uri="{63B3BB69-23CF-44E3-9099-C40C66FF867C}">
                  <a14:compatExt spid="_x0000_s101393"/>
                </a:ext>
                <a:ext uri="{FF2B5EF4-FFF2-40B4-BE49-F238E27FC236}">
                  <a16:creationId xmlns:a16="http://schemas.microsoft.com/office/drawing/2014/main" id="{00000000-0008-0000-0100-000011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27</xdr:row>
          <xdr:rowOff>295275</xdr:rowOff>
        </xdr:from>
        <xdr:to>
          <xdr:col>2</xdr:col>
          <xdr:colOff>752475</xdr:colOff>
          <xdr:row>27</xdr:row>
          <xdr:rowOff>504825</xdr:rowOff>
        </xdr:to>
        <xdr:sp macro="" textlink="">
          <xdr:nvSpPr>
            <xdr:cNvPr id="101394" name="Check Box 18" hidden="1">
              <a:extLst>
                <a:ext uri="{63B3BB69-23CF-44E3-9099-C40C66FF867C}">
                  <a14:compatExt spid="_x0000_s101394"/>
                </a:ext>
                <a:ext uri="{FF2B5EF4-FFF2-40B4-BE49-F238E27FC236}">
                  <a16:creationId xmlns:a16="http://schemas.microsoft.com/office/drawing/2014/main" id="{00000000-0008-0000-0100-000012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16</xdr:row>
          <xdr:rowOff>152400</xdr:rowOff>
        </xdr:from>
        <xdr:to>
          <xdr:col>2</xdr:col>
          <xdr:colOff>733425</xdr:colOff>
          <xdr:row>16</xdr:row>
          <xdr:rowOff>371475</xdr:rowOff>
        </xdr:to>
        <xdr:sp macro="" textlink="">
          <xdr:nvSpPr>
            <xdr:cNvPr id="101404" name="Check Box 28" hidden="1">
              <a:extLst>
                <a:ext uri="{63B3BB69-23CF-44E3-9099-C40C66FF867C}">
                  <a14:compatExt spid="_x0000_s101404"/>
                </a:ext>
                <a:ext uri="{FF2B5EF4-FFF2-40B4-BE49-F238E27FC236}">
                  <a16:creationId xmlns:a16="http://schemas.microsoft.com/office/drawing/2014/main" id="{00000000-0008-0000-0100-00001C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17</xdr:row>
          <xdr:rowOff>152400</xdr:rowOff>
        </xdr:from>
        <xdr:to>
          <xdr:col>2</xdr:col>
          <xdr:colOff>733425</xdr:colOff>
          <xdr:row>17</xdr:row>
          <xdr:rowOff>371475</xdr:rowOff>
        </xdr:to>
        <xdr:sp macro="" textlink="">
          <xdr:nvSpPr>
            <xdr:cNvPr id="101407" name="Check Box 31" hidden="1">
              <a:extLst>
                <a:ext uri="{63B3BB69-23CF-44E3-9099-C40C66FF867C}">
                  <a14:compatExt spid="_x0000_s101407"/>
                </a:ext>
                <a:ext uri="{FF2B5EF4-FFF2-40B4-BE49-F238E27FC236}">
                  <a16:creationId xmlns:a16="http://schemas.microsoft.com/office/drawing/2014/main" id="{00000000-0008-0000-0100-00001F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18</xdr:row>
          <xdr:rowOff>152400</xdr:rowOff>
        </xdr:from>
        <xdr:to>
          <xdr:col>2</xdr:col>
          <xdr:colOff>733425</xdr:colOff>
          <xdr:row>18</xdr:row>
          <xdr:rowOff>352425</xdr:rowOff>
        </xdr:to>
        <xdr:sp macro="" textlink="">
          <xdr:nvSpPr>
            <xdr:cNvPr id="101408" name="Check Box 32" hidden="1">
              <a:extLst>
                <a:ext uri="{63B3BB69-23CF-44E3-9099-C40C66FF867C}">
                  <a14:compatExt spid="_x0000_s101408"/>
                </a:ext>
                <a:ext uri="{FF2B5EF4-FFF2-40B4-BE49-F238E27FC236}">
                  <a16:creationId xmlns:a16="http://schemas.microsoft.com/office/drawing/2014/main" id="{00000000-0008-0000-0100-000020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19</xdr:row>
          <xdr:rowOff>152400</xdr:rowOff>
        </xdr:from>
        <xdr:to>
          <xdr:col>2</xdr:col>
          <xdr:colOff>771525</xdr:colOff>
          <xdr:row>19</xdr:row>
          <xdr:rowOff>371475</xdr:rowOff>
        </xdr:to>
        <xdr:sp macro="" textlink="">
          <xdr:nvSpPr>
            <xdr:cNvPr id="101409" name="Check Box 33" hidden="1">
              <a:extLst>
                <a:ext uri="{63B3BB69-23CF-44E3-9099-C40C66FF867C}">
                  <a14:compatExt spid="_x0000_s101409"/>
                </a:ext>
                <a:ext uri="{FF2B5EF4-FFF2-40B4-BE49-F238E27FC236}">
                  <a16:creationId xmlns:a16="http://schemas.microsoft.com/office/drawing/2014/main" id="{00000000-0008-0000-0100-000021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20</xdr:row>
          <xdr:rowOff>152400</xdr:rowOff>
        </xdr:from>
        <xdr:to>
          <xdr:col>2</xdr:col>
          <xdr:colOff>752475</xdr:colOff>
          <xdr:row>20</xdr:row>
          <xdr:rowOff>409575</xdr:rowOff>
        </xdr:to>
        <xdr:sp macro="" textlink="">
          <xdr:nvSpPr>
            <xdr:cNvPr id="101410" name="Check Box 34" hidden="1">
              <a:extLst>
                <a:ext uri="{63B3BB69-23CF-44E3-9099-C40C66FF867C}">
                  <a14:compatExt spid="_x0000_s101410"/>
                </a:ext>
                <a:ext uri="{FF2B5EF4-FFF2-40B4-BE49-F238E27FC236}">
                  <a16:creationId xmlns:a16="http://schemas.microsoft.com/office/drawing/2014/main" id="{00000000-0008-0000-0100-000022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21</xdr:row>
          <xdr:rowOff>152400</xdr:rowOff>
        </xdr:from>
        <xdr:to>
          <xdr:col>2</xdr:col>
          <xdr:colOff>771525</xdr:colOff>
          <xdr:row>21</xdr:row>
          <xdr:rowOff>390525</xdr:rowOff>
        </xdr:to>
        <xdr:sp macro="" textlink="">
          <xdr:nvSpPr>
            <xdr:cNvPr id="101411" name="Check Box 35" hidden="1">
              <a:extLst>
                <a:ext uri="{63B3BB69-23CF-44E3-9099-C40C66FF867C}">
                  <a14:compatExt spid="_x0000_s101411"/>
                </a:ext>
                <a:ext uri="{FF2B5EF4-FFF2-40B4-BE49-F238E27FC236}">
                  <a16:creationId xmlns:a16="http://schemas.microsoft.com/office/drawing/2014/main" id="{00000000-0008-0000-0100-000023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xdr:col>
      <xdr:colOff>977240</xdr:colOff>
      <xdr:row>8</xdr:row>
      <xdr:rowOff>278822</xdr:rowOff>
    </xdr:from>
    <xdr:to>
      <xdr:col>1</xdr:col>
      <xdr:colOff>3130190</xdr:colOff>
      <xdr:row>8</xdr:row>
      <xdr:rowOff>2603246</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078840" y="9118022"/>
          <a:ext cx="2152950" cy="2324424"/>
        </a:xfrm>
        <a:prstGeom prst="rect">
          <a:avLst/>
        </a:prstGeom>
      </xdr:spPr>
    </xdr:pic>
    <xdr:clientData/>
  </xdr:twoCellAnchor>
  <xdr:twoCellAnchor editAs="oneCell">
    <xdr:from>
      <xdr:col>1</xdr:col>
      <xdr:colOff>779319</xdr:colOff>
      <xdr:row>9</xdr:row>
      <xdr:rowOff>247402</xdr:rowOff>
    </xdr:from>
    <xdr:to>
      <xdr:col>1</xdr:col>
      <xdr:colOff>3332375</xdr:colOff>
      <xdr:row>9</xdr:row>
      <xdr:rowOff>2447984</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865910" y="11293928"/>
          <a:ext cx="2553056" cy="220058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523875</xdr:colOff>
          <xdr:row>22</xdr:row>
          <xdr:rowOff>152400</xdr:rowOff>
        </xdr:from>
        <xdr:to>
          <xdr:col>2</xdr:col>
          <xdr:colOff>723900</xdr:colOff>
          <xdr:row>22</xdr:row>
          <xdr:rowOff>390525</xdr:rowOff>
        </xdr:to>
        <xdr:sp macro="" textlink="">
          <xdr:nvSpPr>
            <xdr:cNvPr id="101412" name="Check Box 36" hidden="1">
              <a:extLst>
                <a:ext uri="{63B3BB69-23CF-44E3-9099-C40C66FF867C}">
                  <a14:compatExt spid="_x0000_s101412"/>
                </a:ext>
                <a:ext uri="{FF2B5EF4-FFF2-40B4-BE49-F238E27FC236}">
                  <a16:creationId xmlns:a16="http://schemas.microsoft.com/office/drawing/2014/main" id="{00000000-0008-0000-0100-000024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23</xdr:row>
          <xdr:rowOff>152400</xdr:rowOff>
        </xdr:from>
        <xdr:to>
          <xdr:col>2</xdr:col>
          <xdr:colOff>714375</xdr:colOff>
          <xdr:row>23</xdr:row>
          <xdr:rowOff>342900</xdr:rowOff>
        </xdr:to>
        <xdr:sp macro="" textlink="">
          <xdr:nvSpPr>
            <xdr:cNvPr id="101413" name="Check Box 37" hidden="1">
              <a:extLst>
                <a:ext uri="{63B3BB69-23CF-44E3-9099-C40C66FF867C}">
                  <a14:compatExt spid="_x0000_s101413"/>
                </a:ext>
                <a:ext uri="{FF2B5EF4-FFF2-40B4-BE49-F238E27FC236}">
                  <a16:creationId xmlns:a16="http://schemas.microsoft.com/office/drawing/2014/main" id="{00000000-0008-0000-0100-000025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28</xdr:row>
          <xdr:rowOff>161925</xdr:rowOff>
        </xdr:from>
        <xdr:to>
          <xdr:col>2</xdr:col>
          <xdr:colOff>723900</xdr:colOff>
          <xdr:row>28</xdr:row>
          <xdr:rowOff>371475</xdr:rowOff>
        </xdr:to>
        <xdr:sp macro="" textlink="">
          <xdr:nvSpPr>
            <xdr:cNvPr id="101414" name="Check Box 38" hidden="1">
              <a:extLst>
                <a:ext uri="{63B3BB69-23CF-44E3-9099-C40C66FF867C}">
                  <a14:compatExt spid="_x0000_s101414"/>
                </a:ext>
                <a:ext uri="{FF2B5EF4-FFF2-40B4-BE49-F238E27FC236}">
                  <a16:creationId xmlns:a16="http://schemas.microsoft.com/office/drawing/2014/main" id="{00000000-0008-0000-0100-000026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29</xdr:row>
          <xdr:rowOff>295275</xdr:rowOff>
        </xdr:from>
        <xdr:to>
          <xdr:col>2</xdr:col>
          <xdr:colOff>752475</xdr:colOff>
          <xdr:row>29</xdr:row>
          <xdr:rowOff>514350</xdr:rowOff>
        </xdr:to>
        <xdr:sp macro="" textlink="">
          <xdr:nvSpPr>
            <xdr:cNvPr id="101415" name="Check Box 39" hidden="1">
              <a:extLst>
                <a:ext uri="{63B3BB69-23CF-44E3-9099-C40C66FF867C}">
                  <a14:compatExt spid="_x0000_s101415"/>
                </a:ext>
                <a:ext uri="{FF2B5EF4-FFF2-40B4-BE49-F238E27FC236}">
                  <a16:creationId xmlns:a16="http://schemas.microsoft.com/office/drawing/2014/main" id="{00000000-0008-0000-0100-000027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25</xdr:row>
          <xdr:rowOff>152400</xdr:rowOff>
        </xdr:from>
        <xdr:to>
          <xdr:col>2</xdr:col>
          <xdr:colOff>733425</xdr:colOff>
          <xdr:row>25</xdr:row>
          <xdr:rowOff>371475</xdr:rowOff>
        </xdr:to>
        <xdr:sp macro="" textlink="">
          <xdr:nvSpPr>
            <xdr:cNvPr id="101418" name="Check Box 42" hidden="1">
              <a:extLst>
                <a:ext uri="{63B3BB69-23CF-44E3-9099-C40C66FF867C}">
                  <a14:compatExt spid="_x0000_s101418"/>
                </a:ext>
                <a:ext uri="{FF2B5EF4-FFF2-40B4-BE49-F238E27FC236}">
                  <a16:creationId xmlns:a16="http://schemas.microsoft.com/office/drawing/2014/main" id="{00000000-0008-0000-0100-00002A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xdr:col>
      <xdr:colOff>983590</xdr:colOff>
      <xdr:row>8</xdr:row>
      <xdr:rowOff>259772</xdr:rowOff>
    </xdr:from>
    <xdr:to>
      <xdr:col>1</xdr:col>
      <xdr:colOff>3136540</xdr:colOff>
      <xdr:row>8</xdr:row>
      <xdr:rowOff>2584196</xdr:rowOff>
    </xdr:to>
    <xdr:pic>
      <xdr:nvPicPr>
        <xdr:cNvPr id="29" name="Image 28">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
        <a:stretch>
          <a:fillRect/>
        </a:stretch>
      </xdr:blipFill>
      <xdr:spPr>
        <a:xfrm>
          <a:off x="1078840" y="9118022"/>
          <a:ext cx="2152950" cy="23244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47625</xdr:colOff>
          <xdr:row>2</xdr:row>
          <xdr:rowOff>161925</xdr:rowOff>
        </xdr:from>
        <xdr:to>
          <xdr:col>8</xdr:col>
          <xdr:colOff>219075</xdr:colOff>
          <xdr:row>3</xdr:row>
          <xdr:rowOff>171450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xdr:row>
          <xdr:rowOff>38100</xdr:rowOff>
        </xdr:from>
        <xdr:to>
          <xdr:col>8</xdr:col>
          <xdr:colOff>257175</xdr:colOff>
          <xdr:row>10</xdr:row>
          <xdr:rowOff>295275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xdr:row>
          <xdr:rowOff>123825</xdr:rowOff>
        </xdr:from>
        <xdr:to>
          <xdr:col>11</xdr:col>
          <xdr:colOff>0</xdr:colOff>
          <xdr:row>3</xdr:row>
          <xdr:rowOff>219075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21</xdr:row>
          <xdr:rowOff>9525</xdr:rowOff>
        </xdr:from>
        <xdr:to>
          <xdr:col>3</xdr:col>
          <xdr:colOff>9525</xdr:colOff>
          <xdr:row>21</xdr:row>
          <xdr:rowOff>200025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2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20</xdr:row>
          <xdr:rowOff>123825</xdr:rowOff>
        </xdr:from>
        <xdr:to>
          <xdr:col>4</xdr:col>
          <xdr:colOff>228600</xdr:colOff>
          <xdr:row>21</xdr:row>
          <xdr:rowOff>200025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10</xdr:row>
          <xdr:rowOff>38100</xdr:rowOff>
        </xdr:from>
        <xdr:to>
          <xdr:col>11</xdr:col>
          <xdr:colOff>0</xdr:colOff>
          <xdr:row>10</xdr:row>
          <xdr:rowOff>295275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1104900</xdr:colOff>
          <xdr:row>40</xdr:row>
          <xdr:rowOff>9525</xdr:rowOff>
        </xdr:from>
        <xdr:to>
          <xdr:col>1</xdr:col>
          <xdr:colOff>1314450</xdr:colOff>
          <xdr:row>40</xdr:row>
          <xdr:rowOff>247650</xdr:rowOff>
        </xdr:to>
        <xdr:sp macro="" textlink="">
          <xdr:nvSpPr>
            <xdr:cNvPr id="21539" name="Check Box 35" hidden="1">
              <a:extLst>
                <a:ext uri="{63B3BB69-23CF-44E3-9099-C40C66FF867C}">
                  <a14:compatExt spid="_x0000_s21539"/>
                </a:ext>
                <a:ext uri="{FF2B5EF4-FFF2-40B4-BE49-F238E27FC236}">
                  <a16:creationId xmlns:a16="http://schemas.microsoft.com/office/drawing/2014/main" id="{00000000-0008-0000-0300-000023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847725</xdr:colOff>
          <xdr:row>20</xdr:row>
          <xdr:rowOff>38100</xdr:rowOff>
        </xdr:from>
        <xdr:to>
          <xdr:col>1</xdr:col>
          <xdr:colOff>1038225</xdr:colOff>
          <xdr:row>20</xdr:row>
          <xdr:rowOff>295275</xdr:rowOff>
        </xdr:to>
        <xdr:sp macro="" textlink="">
          <xdr:nvSpPr>
            <xdr:cNvPr id="37904" name="Check Box 16" hidden="1">
              <a:extLst>
                <a:ext uri="{63B3BB69-23CF-44E3-9099-C40C66FF867C}">
                  <a14:compatExt spid="_x0000_s37904"/>
                </a:ext>
                <a:ext uri="{FF2B5EF4-FFF2-40B4-BE49-F238E27FC236}">
                  <a16:creationId xmlns:a16="http://schemas.microsoft.com/office/drawing/2014/main" id="{00000000-0008-0000-0500-000010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847725</xdr:colOff>
          <xdr:row>19</xdr:row>
          <xdr:rowOff>47625</xdr:rowOff>
        </xdr:from>
        <xdr:to>
          <xdr:col>1</xdr:col>
          <xdr:colOff>1038225</xdr:colOff>
          <xdr:row>20</xdr:row>
          <xdr:rowOff>0</xdr:rowOff>
        </xdr:to>
        <xdr:sp macro="" textlink="">
          <xdr:nvSpPr>
            <xdr:cNvPr id="37905" name="Check Box 17" hidden="1">
              <a:extLst>
                <a:ext uri="{63B3BB69-23CF-44E3-9099-C40C66FF867C}">
                  <a14:compatExt spid="_x0000_s37905"/>
                </a:ext>
                <a:ext uri="{FF2B5EF4-FFF2-40B4-BE49-F238E27FC236}">
                  <a16:creationId xmlns:a16="http://schemas.microsoft.com/office/drawing/2014/main" id="{00000000-0008-0000-0500-000011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847725</xdr:colOff>
          <xdr:row>21</xdr:row>
          <xdr:rowOff>66675</xdr:rowOff>
        </xdr:from>
        <xdr:to>
          <xdr:col>1</xdr:col>
          <xdr:colOff>1038225</xdr:colOff>
          <xdr:row>21</xdr:row>
          <xdr:rowOff>333375</xdr:rowOff>
        </xdr:to>
        <xdr:sp macro="" textlink="">
          <xdr:nvSpPr>
            <xdr:cNvPr id="37906" name="Check Box 18" hidden="1">
              <a:extLst>
                <a:ext uri="{63B3BB69-23CF-44E3-9099-C40C66FF867C}">
                  <a14:compatExt spid="_x0000_s37906"/>
                </a:ext>
                <a:ext uri="{FF2B5EF4-FFF2-40B4-BE49-F238E27FC236}">
                  <a16:creationId xmlns:a16="http://schemas.microsoft.com/office/drawing/2014/main" id="{00000000-0008-0000-0500-000012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847725</xdr:colOff>
          <xdr:row>22</xdr:row>
          <xdr:rowOff>85725</xdr:rowOff>
        </xdr:from>
        <xdr:to>
          <xdr:col>1</xdr:col>
          <xdr:colOff>1038225</xdr:colOff>
          <xdr:row>22</xdr:row>
          <xdr:rowOff>342900</xdr:rowOff>
        </xdr:to>
        <xdr:sp macro="" textlink="">
          <xdr:nvSpPr>
            <xdr:cNvPr id="37907" name="Check Box 19" hidden="1">
              <a:extLst>
                <a:ext uri="{63B3BB69-23CF-44E3-9099-C40C66FF867C}">
                  <a14:compatExt spid="_x0000_s37907"/>
                </a:ext>
                <a:ext uri="{FF2B5EF4-FFF2-40B4-BE49-F238E27FC236}">
                  <a16:creationId xmlns:a16="http://schemas.microsoft.com/office/drawing/2014/main" id="{00000000-0008-0000-0500-000013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847725</xdr:colOff>
          <xdr:row>23</xdr:row>
          <xdr:rowOff>28575</xdr:rowOff>
        </xdr:from>
        <xdr:to>
          <xdr:col>1</xdr:col>
          <xdr:colOff>1038225</xdr:colOff>
          <xdr:row>23</xdr:row>
          <xdr:rowOff>276225</xdr:rowOff>
        </xdr:to>
        <xdr:sp macro="" textlink="">
          <xdr:nvSpPr>
            <xdr:cNvPr id="37908" name="Check Box 20" hidden="1">
              <a:extLst>
                <a:ext uri="{63B3BB69-23CF-44E3-9099-C40C66FF867C}">
                  <a14:compatExt spid="_x0000_s37908"/>
                </a:ext>
                <a:ext uri="{FF2B5EF4-FFF2-40B4-BE49-F238E27FC236}">
                  <a16:creationId xmlns:a16="http://schemas.microsoft.com/office/drawing/2014/main" id="{00000000-0008-0000-0500-000014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866775</xdr:colOff>
          <xdr:row>11</xdr:row>
          <xdr:rowOff>76200</xdr:rowOff>
        </xdr:from>
        <xdr:to>
          <xdr:col>1</xdr:col>
          <xdr:colOff>1057275</xdr:colOff>
          <xdr:row>11</xdr:row>
          <xdr:rowOff>333375</xdr:rowOff>
        </xdr:to>
        <xdr:sp macro="" textlink="">
          <xdr:nvSpPr>
            <xdr:cNvPr id="37923" name="Check Box 35" hidden="1">
              <a:extLst>
                <a:ext uri="{63B3BB69-23CF-44E3-9099-C40C66FF867C}">
                  <a14:compatExt spid="_x0000_s37923"/>
                </a:ext>
                <a:ext uri="{FF2B5EF4-FFF2-40B4-BE49-F238E27FC236}">
                  <a16:creationId xmlns:a16="http://schemas.microsoft.com/office/drawing/2014/main" id="{00000000-0008-0000-0500-000023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847725</xdr:colOff>
          <xdr:row>10</xdr:row>
          <xdr:rowOff>104775</xdr:rowOff>
        </xdr:from>
        <xdr:to>
          <xdr:col>1</xdr:col>
          <xdr:colOff>1038225</xdr:colOff>
          <xdr:row>10</xdr:row>
          <xdr:rowOff>371475</xdr:rowOff>
        </xdr:to>
        <xdr:sp macro="" textlink="">
          <xdr:nvSpPr>
            <xdr:cNvPr id="37924" name="Check Box 36" hidden="1">
              <a:extLst>
                <a:ext uri="{63B3BB69-23CF-44E3-9099-C40C66FF867C}">
                  <a14:compatExt spid="_x0000_s37924"/>
                </a:ext>
                <a:ext uri="{FF2B5EF4-FFF2-40B4-BE49-F238E27FC236}">
                  <a16:creationId xmlns:a16="http://schemas.microsoft.com/office/drawing/2014/main" id="{00000000-0008-0000-0500-000024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866775</xdr:colOff>
          <xdr:row>12</xdr:row>
          <xdr:rowOff>76200</xdr:rowOff>
        </xdr:from>
        <xdr:to>
          <xdr:col>1</xdr:col>
          <xdr:colOff>1057275</xdr:colOff>
          <xdr:row>12</xdr:row>
          <xdr:rowOff>333375</xdr:rowOff>
        </xdr:to>
        <xdr:sp macro="" textlink="">
          <xdr:nvSpPr>
            <xdr:cNvPr id="37925" name="Check Box 37" hidden="1">
              <a:extLst>
                <a:ext uri="{63B3BB69-23CF-44E3-9099-C40C66FF867C}">
                  <a14:compatExt spid="_x0000_s37925"/>
                </a:ext>
                <a:ext uri="{FF2B5EF4-FFF2-40B4-BE49-F238E27FC236}">
                  <a16:creationId xmlns:a16="http://schemas.microsoft.com/office/drawing/2014/main" id="{00000000-0008-0000-0500-000025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866775</xdr:colOff>
          <xdr:row>13</xdr:row>
          <xdr:rowOff>76200</xdr:rowOff>
        </xdr:from>
        <xdr:to>
          <xdr:col>1</xdr:col>
          <xdr:colOff>1057275</xdr:colOff>
          <xdr:row>13</xdr:row>
          <xdr:rowOff>333375</xdr:rowOff>
        </xdr:to>
        <xdr:sp macro="" textlink="">
          <xdr:nvSpPr>
            <xdr:cNvPr id="37926" name="Check Box 38" hidden="1">
              <a:extLst>
                <a:ext uri="{63B3BB69-23CF-44E3-9099-C40C66FF867C}">
                  <a14:compatExt spid="_x0000_s37926"/>
                </a:ext>
                <a:ext uri="{FF2B5EF4-FFF2-40B4-BE49-F238E27FC236}">
                  <a16:creationId xmlns:a16="http://schemas.microsoft.com/office/drawing/2014/main" id="{00000000-0008-0000-0500-000026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866775</xdr:colOff>
          <xdr:row>14</xdr:row>
          <xdr:rowOff>76200</xdr:rowOff>
        </xdr:from>
        <xdr:to>
          <xdr:col>1</xdr:col>
          <xdr:colOff>1057275</xdr:colOff>
          <xdr:row>14</xdr:row>
          <xdr:rowOff>333375</xdr:rowOff>
        </xdr:to>
        <xdr:sp macro="" textlink="">
          <xdr:nvSpPr>
            <xdr:cNvPr id="37927" name="Check Box 39" hidden="1">
              <a:extLst>
                <a:ext uri="{63B3BB69-23CF-44E3-9099-C40C66FF867C}">
                  <a14:compatExt spid="_x0000_s37927"/>
                </a:ext>
                <a:ext uri="{FF2B5EF4-FFF2-40B4-BE49-F238E27FC236}">
                  <a16:creationId xmlns:a16="http://schemas.microsoft.com/office/drawing/2014/main" id="{00000000-0008-0000-0500-000027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866775</xdr:colOff>
          <xdr:row>15</xdr:row>
          <xdr:rowOff>76200</xdr:rowOff>
        </xdr:from>
        <xdr:to>
          <xdr:col>1</xdr:col>
          <xdr:colOff>1057275</xdr:colOff>
          <xdr:row>15</xdr:row>
          <xdr:rowOff>333375</xdr:rowOff>
        </xdr:to>
        <xdr:sp macro="" textlink="">
          <xdr:nvSpPr>
            <xdr:cNvPr id="37929" name="Check Box 41" hidden="1">
              <a:extLst>
                <a:ext uri="{63B3BB69-23CF-44E3-9099-C40C66FF867C}">
                  <a14:compatExt spid="_x0000_s37929"/>
                </a:ext>
                <a:ext uri="{FF2B5EF4-FFF2-40B4-BE49-F238E27FC236}">
                  <a16:creationId xmlns:a16="http://schemas.microsoft.com/office/drawing/2014/main" id="{00000000-0008-0000-0500-000029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561975</xdr:colOff>
          <xdr:row>34</xdr:row>
          <xdr:rowOff>66675</xdr:rowOff>
        </xdr:from>
        <xdr:to>
          <xdr:col>1</xdr:col>
          <xdr:colOff>752475</xdr:colOff>
          <xdr:row>34</xdr:row>
          <xdr:rowOff>333375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600-000001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600075</xdr:colOff>
          <xdr:row>34</xdr:row>
          <xdr:rowOff>66675</xdr:rowOff>
        </xdr:from>
        <xdr:to>
          <xdr:col>3</xdr:col>
          <xdr:colOff>771525</xdr:colOff>
          <xdr:row>34</xdr:row>
          <xdr:rowOff>333375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600-000002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35</xdr:row>
          <xdr:rowOff>66675</xdr:rowOff>
        </xdr:from>
        <xdr:to>
          <xdr:col>1</xdr:col>
          <xdr:colOff>752475</xdr:colOff>
          <xdr:row>35</xdr:row>
          <xdr:rowOff>314325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600-000003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600075</xdr:colOff>
          <xdr:row>35</xdr:row>
          <xdr:rowOff>66675</xdr:rowOff>
        </xdr:from>
        <xdr:to>
          <xdr:col>3</xdr:col>
          <xdr:colOff>771525</xdr:colOff>
          <xdr:row>35</xdr:row>
          <xdr:rowOff>314325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600-000004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35</xdr:row>
          <xdr:rowOff>400050</xdr:rowOff>
        </xdr:from>
        <xdr:to>
          <xdr:col>1</xdr:col>
          <xdr:colOff>752475</xdr:colOff>
          <xdr:row>36</xdr:row>
          <xdr:rowOff>238125</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600-00000B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542925</xdr:colOff>
          <xdr:row>15</xdr:row>
          <xdr:rowOff>76200</xdr:rowOff>
        </xdr:from>
        <xdr:to>
          <xdr:col>1</xdr:col>
          <xdr:colOff>733425</xdr:colOff>
          <xdr:row>15</xdr:row>
          <xdr:rowOff>333375</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600-000017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16</xdr:row>
          <xdr:rowOff>104775</xdr:rowOff>
        </xdr:from>
        <xdr:to>
          <xdr:col>1</xdr:col>
          <xdr:colOff>733425</xdr:colOff>
          <xdr:row>16</xdr:row>
          <xdr:rowOff>352425</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600-000018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17</xdr:row>
          <xdr:rowOff>104775</xdr:rowOff>
        </xdr:from>
        <xdr:to>
          <xdr:col>1</xdr:col>
          <xdr:colOff>723900</xdr:colOff>
          <xdr:row>17</xdr:row>
          <xdr:rowOff>371475</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600-000019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18</xdr:row>
          <xdr:rowOff>66675</xdr:rowOff>
        </xdr:from>
        <xdr:to>
          <xdr:col>1</xdr:col>
          <xdr:colOff>733425</xdr:colOff>
          <xdr:row>18</xdr:row>
          <xdr:rowOff>342900</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600-00001A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19</xdr:row>
          <xdr:rowOff>76200</xdr:rowOff>
        </xdr:from>
        <xdr:to>
          <xdr:col>1</xdr:col>
          <xdr:colOff>733425</xdr:colOff>
          <xdr:row>19</xdr:row>
          <xdr:rowOff>342900</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600-00001B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20</xdr:row>
          <xdr:rowOff>85725</xdr:rowOff>
        </xdr:from>
        <xdr:to>
          <xdr:col>1</xdr:col>
          <xdr:colOff>723900</xdr:colOff>
          <xdr:row>20</xdr:row>
          <xdr:rowOff>342900</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600-00001C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21</xdr:row>
          <xdr:rowOff>114300</xdr:rowOff>
        </xdr:from>
        <xdr:to>
          <xdr:col>1</xdr:col>
          <xdr:colOff>733425</xdr:colOff>
          <xdr:row>21</xdr:row>
          <xdr:rowOff>371475</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600-00001D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22</xdr:row>
          <xdr:rowOff>85725</xdr:rowOff>
        </xdr:from>
        <xdr:to>
          <xdr:col>1</xdr:col>
          <xdr:colOff>723900</xdr:colOff>
          <xdr:row>22</xdr:row>
          <xdr:rowOff>342900</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600-00001E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57</xdr:row>
          <xdr:rowOff>9525</xdr:rowOff>
        </xdr:from>
        <xdr:to>
          <xdr:col>1</xdr:col>
          <xdr:colOff>762000</xdr:colOff>
          <xdr:row>57</xdr:row>
          <xdr:rowOff>266700</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600-000023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58</xdr:row>
          <xdr:rowOff>47625</xdr:rowOff>
        </xdr:from>
        <xdr:to>
          <xdr:col>1</xdr:col>
          <xdr:colOff>752475</xdr:colOff>
          <xdr:row>58</xdr:row>
          <xdr:rowOff>295275</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600-000024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542925</xdr:colOff>
          <xdr:row>59</xdr:row>
          <xdr:rowOff>390525</xdr:rowOff>
        </xdr:from>
        <xdr:to>
          <xdr:col>1</xdr:col>
          <xdr:colOff>733425</xdr:colOff>
          <xdr:row>60</xdr:row>
          <xdr:rowOff>238125</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600-000025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542925</xdr:colOff>
          <xdr:row>60</xdr:row>
          <xdr:rowOff>485775</xdr:rowOff>
        </xdr:from>
        <xdr:to>
          <xdr:col>1</xdr:col>
          <xdr:colOff>733425</xdr:colOff>
          <xdr:row>61</xdr:row>
          <xdr:rowOff>257175</xdr:rowOff>
        </xdr:to>
        <xdr:sp macro="" textlink="">
          <xdr:nvSpPr>
            <xdr:cNvPr id="20530" name="Check Box 50" hidden="1">
              <a:extLst>
                <a:ext uri="{63B3BB69-23CF-44E3-9099-C40C66FF867C}">
                  <a14:compatExt spid="_x0000_s20530"/>
                </a:ext>
                <a:ext uri="{FF2B5EF4-FFF2-40B4-BE49-F238E27FC236}">
                  <a16:creationId xmlns:a16="http://schemas.microsoft.com/office/drawing/2014/main" id="{00000000-0008-0000-0600-000032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58</xdr:row>
          <xdr:rowOff>390525</xdr:rowOff>
        </xdr:from>
        <xdr:to>
          <xdr:col>1</xdr:col>
          <xdr:colOff>752475</xdr:colOff>
          <xdr:row>59</xdr:row>
          <xdr:rowOff>238125</xdr:rowOff>
        </xdr:to>
        <xdr:sp macro="" textlink="">
          <xdr:nvSpPr>
            <xdr:cNvPr id="20546" name="Check Box 66" hidden="1">
              <a:extLst>
                <a:ext uri="{63B3BB69-23CF-44E3-9099-C40C66FF867C}">
                  <a14:compatExt spid="_x0000_s20546"/>
                </a:ext>
                <a:ext uri="{FF2B5EF4-FFF2-40B4-BE49-F238E27FC236}">
                  <a16:creationId xmlns:a16="http://schemas.microsoft.com/office/drawing/2014/main" id="{00000000-0008-0000-0600-000042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790575</xdr:colOff>
          <xdr:row>22</xdr:row>
          <xdr:rowOff>85725</xdr:rowOff>
        </xdr:from>
        <xdr:to>
          <xdr:col>1</xdr:col>
          <xdr:colOff>981075</xdr:colOff>
          <xdr:row>22</xdr:row>
          <xdr:rowOff>352425</xdr:rowOff>
        </xdr:to>
        <xdr:sp macro="" textlink="">
          <xdr:nvSpPr>
            <xdr:cNvPr id="53273" name="Check Box 25" hidden="1">
              <a:extLst>
                <a:ext uri="{63B3BB69-23CF-44E3-9099-C40C66FF867C}">
                  <a14:compatExt spid="_x0000_s53273"/>
                </a:ext>
                <a:ext uri="{FF2B5EF4-FFF2-40B4-BE49-F238E27FC236}">
                  <a16:creationId xmlns:a16="http://schemas.microsoft.com/office/drawing/2014/main" id="{00000000-0008-0000-0700-000019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24</xdr:row>
          <xdr:rowOff>104775</xdr:rowOff>
        </xdr:from>
        <xdr:to>
          <xdr:col>1</xdr:col>
          <xdr:colOff>981075</xdr:colOff>
          <xdr:row>24</xdr:row>
          <xdr:rowOff>352425</xdr:rowOff>
        </xdr:to>
        <xdr:sp macro="" textlink="">
          <xdr:nvSpPr>
            <xdr:cNvPr id="53275" name="Check Box 27" hidden="1">
              <a:extLst>
                <a:ext uri="{63B3BB69-23CF-44E3-9099-C40C66FF867C}">
                  <a14:compatExt spid="_x0000_s53275"/>
                </a:ext>
                <a:ext uri="{FF2B5EF4-FFF2-40B4-BE49-F238E27FC236}">
                  <a16:creationId xmlns:a16="http://schemas.microsoft.com/office/drawing/2014/main" id="{00000000-0008-0000-0700-00001B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25</xdr:row>
          <xdr:rowOff>104775</xdr:rowOff>
        </xdr:from>
        <xdr:to>
          <xdr:col>1</xdr:col>
          <xdr:colOff>981075</xdr:colOff>
          <xdr:row>25</xdr:row>
          <xdr:rowOff>371475</xdr:rowOff>
        </xdr:to>
        <xdr:sp macro="" textlink="">
          <xdr:nvSpPr>
            <xdr:cNvPr id="53276" name="Check Box 28" hidden="1">
              <a:extLst>
                <a:ext uri="{63B3BB69-23CF-44E3-9099-C40C66FF867C}">
                  <a14:compatExt spid="_x0000_s53276"/>
                </a:ext>
                <a:ext uri="{FF2B5EF4-FFF2-40B4-BE49-F238E27FC236}">
                  <a16:creationId xmlns:a16="http://schemas.microsoft.com/office/drawing/2014/main" id="{00000000-0008-0000-0700-00001C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26</xdr:row>
          <xdr:rowOff>85725</xdr:rowOff>
        </xdr:from>
        <xdr:to>
          <xdr:col>1</xdr:col>
          <xdr:colOff>981075</xdr:colOff>
          <xdr:row>26</xdr:row>
          <xdr:rowOff>352425</xdr:rowOff>
        </xdr:to>
        <xdr:sp macro="" textlink="">
          <xdr:nvSpPr>
            <xdr:cNvPr id="53277" name="Check Box 29" hidden="1">
              <a:extLst>
                <a:ext uri="{63B3BB69-23CF-44E3-9099-C40C66FF867C}">
                  <a14:compatExt spid="_x0000_s53277"/>
                </a:ext>
                <a:ext uri="{FF2B5EF4-FFF2-40B4-BE49-F238E27FC236}">
                  <a16:creationId xmlns:a16="http://schemas.microsoft.com/office/drawing/2014/main" id="{00000000-0008-0000-0700-00001D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27</xdr:row>
          <xdr:rowOff>104775</xdr:rowOff>
        </xdr:from>
        <xdr:to>
          <xdr:col>1</xdr:col>
          <xdr:colOff>981075</xdr:colOff>
          <xdr:row>27</xdr:row>
          <xdr:rowOff>371475</xdr:rowOff>
        </xdr:to>
        <xdr:sp macro="" textlink="">
          <xdr:nvSpPr>
            <xdr:cNvPr id="53278" name="Check Box 30" hidden="1">
              <a:extLst>
                <a:ext uri="{63B3BB69-23CF-44E3-9099-C40C66FF867C}">
                  <a14:compatExt spid="_x0000_s53278"/>
                </a:ext>
                <a:ext uri="{FF2B5EF4-FFF2-40B4-BE49-F238E27FC236}">
                  <a16:creationId xmlns:a16="http://schemas.microsoft.com/office/drawing/2014/main" id="{00000000-0008-0000-0700-00001E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28</xdr:row>
          <xdr:rowOff>104775</xdr:rowOff>
        </xdr:from>
        <xdr:to>
          <xdr:col>1</xdr:col>
          <xdr:colOff>981075</xdr:colOff>
          <xdr:row>28</xdr:row>
          <xdr:rowOff>371475</xdr:rowOff>
        </xdr:to>
        <xdr:sp macro="" textlink="">
          <xdr:nvSpPr>
            <xdr:cNvPr id="53279" name="Check Box 31" hidden="1">
              <a:extLst>
                <a:ext uri="{63B3BB69-23CF-44E3-9099-C40C66FF867C}">
                  <a14:compatExt spid="_x0000_s53279"/>
                </a:ext>
                <a:ext uri="{FF2B5EF4-FFF2-40B4-BE49-F238E27FC236}">
                  <a16:creationId xmlns:a16="http://schemas.microsoft.com/office/drawing/2014/main" id="{00000000-0008-0000-0700-00001F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23</xdr:row>
          <xdr:rowOff>152400</xdr:rowOff>
        </xdr:from>
        <xdr:to>
          <xdr:col>1</xdr:col>
          <xdr:colOff>981075</xdr:colOff>
          <xdr:row>23</xdr:row>
          <xdr:rowOff>419100</xdr:rowOff>
        </xdr:to>
        <xdr:sp macro="" textlink="">
          <xdr:nvSpPr>
            <xdr:cNvPr id="53281" name="Check Box 33" hidden="1">
              <a:extLst>
                <a:ext uri="{63B3BB69-23CF-44E3-9099-C40C66FF867C}">
                  <a14:compatExt spid="_x0000_s53281"/>
                </a:ext>
                <a:ext uri="{FF2B5EF4-FFF2-40B4-BE49-F238E27FC236}">
                  <a16:creationId xmlns:a16="http://schemas.microsoft.com/office/drawing/2014/main" id="{00000000-0008-0000-0700-000021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35</xdr:row>
          <xdr:rowOff>76200</xdr:rowOff>
        </xdr:from>
        <xdr:to>
          <xdr:col>1</xdr:col>
          <xdr:colOff>981075</xdr:colOff>
          <xdr:row>35</xdr:row>
          <xdr:rowOff>333375</xdr:rowOff>
        </xdr:to>
        <xdr:sp macro="" textlink="">
          <xdr:nvSpPr>
            <xdr:cNvPr id="53282" name="Check Box 34" hidden="1">
              <a:extLst>
                <a:ext uri="{63B3BB69-23CF-44E3-9099-C40C66FF867C}">
                  <a14:compatExt spid="_x0000_s53282"/>
                </a:ext>
                <a:ext uri="{FF2B5EF4-FFF2-40B4-BE49-F238E27FC236}">
                  <a16:creationId xmlns:a16="http://schemas.microsoft.com/office/drawing/2014/main" id="{00000000-0008-0000-0700-000022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36</xdr:row>
          <xdr:rowOff>76200</xdr:rowOff>
        </xdr:from>
        <xdr:to>
          <xdr:col>1</xdr:col>
          <xdr:colOff>981075</xdr:colOff>
          <xdr:row>36</xdr:row>
          <xdr:rowOff>333375</xdr:rowOff>
        </xdr:to>
        <xdr:sp macro="" textlink="">
          <xdr:nvSpPr>
            <xdr:cNvPr id="53284" name="Check Box 36" hidden="1">
              <a:extLst>
                <a:ext uri="{63B3BB69-23CF-44E3-9099-C40C66FF867C}">
                  <a14:compatExt spid="_x0000_s53284"/>
                </a:ext>
                <a:ext uri="{FF2B5EF4-FFF2-40B4-BE49-F238E27FC236}">
                  <a16:creationId xmlns:a16="http://schemas.microsoft.com/office/drawing/2014/main" id="{00000000-0008-0000-0700-000024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38</xdr:row>
          <xdr:rowOff>104775</xdr:rowOff>
        </xdr:from>
        <xdr:to>
          <xdr:col>1</xdr:col>
          <xdr:colOff>981075</xdr:colOff>
          <xdr:row>38</xdr:row>
          <xdr:rowOff>352425</xdr:rowOff>
        </xdr:to>
        <xdr:sp macro="" textlink="">
          <xdr:nvSpPr>
            <xdr:cNvPr id="53285" name="Check Box 37" hidden="1">
              <a:extLst>
                <a:ext uri="{63B3BB69-23CF-44E3-9099-C40C66FF867C}">
                  <a14:compatExt spid="_x0000_s53285"/>
                </a:ext>
                <a:ext uri="{FF2B5EF4-FFF2-40B4-BE49-F238E27FC236}">
                  <a16:creationId xmlns:a16="http://schemas.microsoft.com/office/drawing/2014/main" id="{00000000-0008-0000-0700-000025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41</xdr:row>
          <xdr:rowOff>85725</xdr:rowOff>
        </xdr:from>
        <xdr:to>
          <xdr:col>1</xdr:col>
          <xdr:colOff>990600</xdr:colOff>
          <xdr:row>41</xdr:row>
          <xdr:rowOff>342900</xdr:rowOff>
        </xdr:to>
        <xdr:sp macro="" textlink="">
          <xdr:nvSpPr>
            <xdr:cNvPr id="53286" name="Check Box 38" hidden="1">
              <a:extLst>
                <a:ext uri="{63B3BB69-23CF-44E3-9099-C40C66FF867C}">
                  <a14:compatExt spid="_x0000_s53286"/>
                </a:ext>
                <a:ext uri="{FF2B5EF4-FFF2-40B4-BE49-F238E27FC236}">
                  <a16:creationId xmlns:a16="http://schemas.microsoft.com/office/drawing/2014/main" id="{00000000-0008-0000-0700-000026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40</xdr:row>
          <xdr:rowOff>76200</xdr:rowOff>
        </xdr:from>
        <xdr:to>
          <xdr:col>1</xdr:col>
          <xdr:colOff>990600</xdr:colOff>
          <xdr:row>40</xdr:row>
          <xdr:rowOff>333375</xdr:rowOff>
        </xdr:to>
        <xdr:sp macro="" textlink="">
          <xdr:nvSpPr>
            <xdr:cNvPr id="53291" name="Check Box 43" hidden="1">
              <a:extLst>
                <a:ext uri="{63B3BB69-23CF-44E3-9099-C40C66FF867C}">
                  <a14:compatExt spid="_x0000_s53291"/>
                </a:ext>
                <a:ext uri="{FF2B5EF4-FFF2-40B4-BE49-F238E27FC236}">
                  <a16:creationId xmlns:a16="http://schemas.microsoft.com/office/drawing/2014/main" id="{00000000-0008-0000-0700-00002B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37</xdr:row>
          <xdr:rowOff>85725</xdr:rowOff>
        </xdr:from>
        <xdr:to>
          <xdr:col>1</xdr:col>
          <xdr:colOff>981075</xdr:colOff>
          <xdr:row>37</xdr:row>
          <xdr:rowOff>342900</xdr:rowOff>
        </xdr:to>
        <xdr:sp macro="" textlink="">
          <xdr:nvSpPr>
            <xdr:cNvPr id="53293" name="Check Box 45" hidden="1">
              <a:extLst>
                <a:ext uri="{63B3BB69-23CF-44E3-9099-C40C66FF867C}">
                  <a14:compatExt spid="_x0000_s53293"/>
                </a:ext>
                <a:ext uri="{FF2B5EF4-FFF2-40B4-BE49-F238E27FC236}">
                  <a16:creationId xmlns:a16="http://schemas.microsoft.com/office/drawing/2014/main" id="{00000000-0008-0000-0700-00002D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57</xdr:row>
          <xdr:rowOff>104775</xdr:rowOff>
        </xdr:from>
        <xdr:to>
          <xdr:col>1</xdr:col>
          <xdr:colOff>990600</xdr:colOff>
          <xdr:row>57</xdr:row>
          <xdr:rowOff>342900</xdr:rowOff>
        </xdr:to>
        <xdr:sp macro="" textlink="">
          <xdr:nvSpPr>
            <xdr:cNvPr id="53294" name="Check Box 46" hidden="1">
              <a:extLst>
                <a:ext uri="{63B3BB69-23CF-44E3-9099-C40C66FF867C}">
                  <a14:compatExt spid="_x0000_s53294"/>
                </a:ext>
                <a:ext uri="{FF2B5EF4-FFF2-40B4-BE49-F238E27FC236}">
                  <a16:creationId xmlns:a16="http://schemas.microsoft.com/office/drawing/2014/main" id="{00000000-0008-0000-0700-00002E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59</xdr:row>
          <xdr:rowOff>85725</xdr:rowOff>
        </xdr:from>
        <xdr:to>
          <xdr:col>1</xdr:col>
          <xdr:colOff>990600</xdr:colOff>
          <xdr:row>59</xdr:row>
          <xdr:rowOff>342900</xdr:rowOff>
        </xdr:to>
        <xdr:sp macro="" textlink="">
          <xdr:nvSpPr>
            <xdr:cNvPr id="53295" name="Check Box 47" hidden="1">
              <a:extLst>
                <a:ext uri="{63B3BB69-23CF-44E3-9099-C40C66FF867C}">
                  <a14:compatExt spid="_x0000_s53295"/>
                </a:ext>
                <a:ext uri="{FF2B5EF4-FFF2-40B4-BE49-F238E27FC236}">
                  <a16:creationId xmlns:a16="http://schemas.microsoft.com/office/drawing/2014/main" id="{00000000-0008-0000-0700-00002F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60</xdr:row>
          <xdr:rowOff>123825</xdr:rowOff>
        </xdr:from>
        <xdr:to>
          <xdr:col>1</xdr:col>
          <xdr:colOff>990600</xdr:colOff>
          <xdr:row>60</xdr:row>
          <xdr:rowOff>381000</xdr:rowOff>
        </xdr:to>
        <xdr:sp macro="" textlink="">
          <xdr:nvSpPr>
            <xdr:cNvPr id="53296" name="Check Box 48" hidden="1">
              <a:extLst>
                <a:ext uri="{63B3BB69-23CF-44E3-9099-C40C66FF867C}">
                  <a14:compatExt spid="_x0000_s53296"/>
                </a:ext>
                <a:ext uri="{FF2B5EF4-FFF2-40B4-BE49-F238E27FC236}">
                  <a16:creationId xmlns:a16="http://schemas.microsoft.com/office/drawing/2014/main" id="{00000000-0008-0000-0700-000030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809625</xdr:colOff>
          <xdr:row>62</xdr:row>
          <xdr:rowOff>114300</xdr:rowOff>
        </xdr:from>
        <xdr:to>
          <xdr:col>1</xdr:col>
          <xdr:colOff>1000125</xdr:colOff>
          <xdr:row>62</xdr:row>
          <xdr:rowOff>371475</xdr:rowOff>
        </xdr:to>
        <xdr:sp macro="" textlink="">
          <xdr:nvSpPr>
            <xdr:cNvPr id="53297" name="Check Box 49" hidden="1">
              <a:extLst>
                <a:ext uri="{63B3BB69-23CF-44E3-9099-C40C66FF867C}">
                  <a14:compatExt spid="_x0000_s53297"/>
                </a:ext>
                <a:ext uri="{FF2B5EF4-FFF2-40B4-BE49-F238E27FC236}">
                  <a16:creationId xmlns:a16="http://schemas.microsoft.com/office/drawing/2014/main" id="{00000000-0008-0000-0700-000031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809625</xdr:colOff>
          <xdr:row>61</xdr:row>
          <xdr:rowOff>85725</xdr:rowOff>
        </xdr:from>
        <xdr:to>
          <xdr:col>1</xdr:col>
          <xdr:colOff>1000125</xdr:colOff>
          <xdr:row>61</xdr:row>
          <xdr:rowOff>342900</xdr:rowOff>
        </xdr:to>
        <xdr:sp macro="" textlink="">
          <xdr:nvSpPr>
            <xdr:cNvPr id="53298" name="Check Box 50" hidden="1">
              <a:extLst>
                <a:ext uri="{63B3BB69-23CF-44E3-9099-C40C66FF867C}">
                  <a14:compatExt spid="_x0000_s53298"/>
                </a:ext>
                <a:ext uri="{FF2B5EF4-FFF2-40B4-BE49-F238E27FC236}">
                  <a16:creationId xmlns:a16="http://schemas.microsoft.com/office/drawing/2014/main" id="{00000000-0008-0000-0700-000032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58</xdr:row>
          <xdr:rowOff>85725</xdr:rowOff>
        </xdr:from>
        <xdr:to>
          <xdr:col>1</xdr:col>
          <xdr:colOff>990600</xdr:colOff>
          <xdr:row>58</xdr:row>
          <xdr:rowOff>333375</xdr:rowOff>
        </xdr:to>
        <xdr:sp macro="" textlink="">
          <xdr:nvSpPr>
            <xdr:cNvPr id="53299" name="Check Box 51" hidden="1">
              <a:extLst>
                <a:ext uri="{63B3BB69-23CF-44E3-9099-C40C66FF867C}">
                  <a14:compatExt spid="_x0000_s53299"/>
                </a:ext>
                <a:ext uri="{FF2B5EF4-FFF2-40B4-BE49-F238E27FC236}">
                  <a16:creationId xmlns:a16="http://schemas.microsoft.com/office/drawing/2014/main" id="{00000000-0008-0000-0700-000033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19</xdr:row>
          <xdr:rowOff>85725</xdr:rowOff>
        </xdr:from>
        <xdr:to>
          <xdr:col>1</xdr:col>
          <xdr:colOff>981075</xdr:colOff>
          <xdr:row>19</xdr:row>
          <xdr:rowOff>352425</xdr:rowOff>
        </xdr:to>
        <xdr:sp macro="" textlink="">
          <xdr:nvSpPr>
            <xdr:cNvPr id="53301" name="Check Box 53" hidden="1">
              <a:extLst>
                <a:ext uri="{63B3BB69-23CF-44E3-9099-C40C66FF867C}">
                  <a14:compatExt spid="_x0000_s53301"/>
                </a:ext>
                <a:ext uri="{FF2B5EF4-FFF2-40B4-BE49-F238E27FC236}">
                  <a16:creationId xmlns:a16="http://schemas.microsoft.com/office/drawing/2014/main" id="{00000000-0008-0000-0700-000035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20</xdr:row>
          <xdr:rowOff>85725</xdr:rowOff>
        </xdr:from>
        <xdr:to>
          <xdr:col>1</xdr:col>
          <xdr:colOff>990600</xdr:colOff>
          <xdr:row>20</xdr:row>
          <xdr:rowOff>342900</xdr:rowOff>
        </xdr:to>
        <xdr:sp macro="" textlink="">
          <xdr:nvSpPr>
            <xdr:cNvPr id="53302" name="Check Box 54" hidden="1">
              <a:extLst>
                <a:ext uri="{63B3BB69-23CF-44E3-9099-C40C66FF867C}">
                  <a14:compatExt spid="_x0000_s53302"/>
                </a:ext>
                <a:ext uri="{FF2B5EF4-FFF2-40B4-BE49-F238E27FC236}">
                  <a16:creationId xmlns:a16="http://schemas.microsoft.com/office/drawing/2014/main" id="{00000000-0008-0000-0700-000036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21</xdr:row>
          <xdr:rowOff>104775</xdr:rowOff>
        </xdr:from>
        <xdr:to>
          <xdr:col>1</xdr:col>
          <xdr:colOff>981075</xdr:colOff>
          <xdr:row>21</xdr:row>
          <xdr:rowOff>352425</xdr:rowOff>
        </xdr:to>
        <xdr:sp macro="" textlink="">
          <xdr:nvSpPr>
            <xdr:cNvPr id="53303" name="Check Box 55" hidden="1">
              <a:extLst>
                <a:ext uri="{63B3BB69-23CF-44E3-9099-C40C66FF867C}">
                  <a14:compatExt spid="_x0000_s53303"/>
                </a:ext>
                <a:ext uri="{FF2B5EF4-FFF2-40B4-BE49-F238E27FC236}">
                  <a16:creationId xmlns:a16="http://schemas.microsoft.com/office/drawing/2014/main" id="{00000000-0008-0000-0700-000037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39</xdr:row>
          <xdr:rowOff>76200</xdr:rowOff>
        </xdr:from>
        <xdr:to>
          <xdr:col>1</xdr:col>
          <xdr:colOff>990600</xdr:colOff>
          <xdr:row>39</xdr:row>
          <xdr:rowOff>333375</xdr:rowOff>
        </xdr:to>
        <xdr:sp macro="" textlink="">
          <xdr:nvSpPr>
            <xdr:cNvPr id="53310" name="Check Box 62" hidden="1">
              <a:extLst>
                <a:ext uri="{63B3BB69-23CF-44E3-9099-C40C66FF867C}">
                  <a14:compatExt spid="_x0000_s53310"/>
                </a:ext>
                <a:ext uri="{FF2B5EF4-FFF2-40B4-BE49-F238E27FC236}">
                  <a16:creationId xmlns:a16="http://schemas.microsoft.com/office/drawing/2014/main" id="{00000000-0008-0000-0700-00003E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48</xdr:row>
          <xdr:rowOff>76200</xdr:rowOff>
        </xdr:from>
        <xdr:to>
          <xdr:col>1</xdr:col>
          <xdr:colOff>981075</xdr:colOff>
          <xdr:row>48</xdr:row>
          <xdr:rowOff>333375</xdr:rowOff>
        </xdr:to>
        <xdr:sp macro="" textlink="">
          <xdr:nvSpPr>
            <xdr:cNvPr id="53314" name="Check Box 66" hidden="1">
              <a:extLst>
                <a:ext uri="{63B3BB69-23CF-44E3-9099-C40C66FF867C}">
                  <a14:compatExt spid="_x0000_s53314"/>
                </a:ext>
                <a:ext uri="{FF2B5EF4-FFF2-40B4-BE49-F238E27FC236}">
                  <a16:creationId xmlns:a16="http://schemas.microsoft.com/office/drawing/2014/main" id="{00000000-0008-0000-0700-000042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49</xdr:row>
          <xdr:rowOff>76200</xdr:rowOff>
        </xdr:from>
        <xdr:to>
          <xdr:col>1</xdr:col>
          <xdr:colOff>981075</xdr:colOff>
          <xdr:row>50</xdr:row>
          <xdr:rowOff>0</xdr:rowOff>
        </xdr:to>
        <xdr:sp macro="" textlink="">
          <xdr:nvSpPr>
            <xdr:cNvPr id="53315" name="Check Box 67" hidden="1">
              <a:extLst>
                <a:ext uri="{63B3BB69-23CF-44E3-9099-C40C66FF867C}">
                  <a14:compatExt spid="_x0000_s53315"/>
                </a:ext>
                <a:ext uri="{FF2B5EF4-FFF2-40B4-BE49-F238E27FC236}">
                  <a16:creationId xmlns:a16="http://schemas.microsoft.com/office/drawing/2014/main" id="{00000000-0008-0000-0700-000043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52</xdr:row>
          <xdr:rowOff>85725</xdr:rowOff>
        </xdr:from>
        <xdr:to>
          <xdr:col>1</xdr:col>
          <xdr:colOff>981075</xdr:colOff>
          <xdr:row>52</xdr:row>
          <xdr:rowOff>342900</xdr:rowOff>
        </xdr:to>
        <xdr:sp macro="" textlink="">
          <xdr:nvSpPr>
            <xdr:cNvPr id="53316" name="Check Box 68" hidden="1">
              <a:extLst>
                <a:ext uri="{63B3BB69-23CF-44E3-9099-C40C66FF867C}">
                  <a14:compatExt spid="_x0000_s53316"/>
                </a:ext>
                <a:ext uri="{FF2B5EF4-FFF2-40B4-BE49-F238E27FC236}">
                  <a16:creationId xmlns:a16="http://schemas.microsoft.com/office/drawing/2014/main" id="{00000000-0008-0000-0700-000044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51</xdr:row>
          <xdr:rowOff>47625</xdr:rowOff>
        </xdr:from>
        <xdr:to>
          <xdr:col>1</xdr:col>
          <xdr:colOff>990600</xdr:colOff>
          <xdr:row>51</xdr:row>
          <xdr:rowOff>304800</xdr:rowOff>
        </xdr:to>
        <xdr:sp macro="" textlink="">
          <xdr:nvSpPr>
            <xdr:cNvPr id="53317" name="Check Box 69" hidden="1">
              <a:extLst>
                <a:ext uri="{63B3BB69-23CF-44E3-9099-C40C66FF867C}">
                  <a14:compatExt spid="_x0000_s53317"/>
                </a:ext>
                <a:ext uri="{FF2B5EF4-FFF2-40B4-BE49-F238E27FC236}">
                  <a16:creationId xmlns:a16="http://schemas.microsoft.com/office/drawing/2014/main" id="{00000000-0008-0000-0700-000045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50</xdr:row>
          <xdr:rowOff>76200</xdr:rowOff>
        </xdr:from>
        <xdr:to>
          <xdr:col>1</xdr:col>
          <xdr:colOff>990600</xdr:colOff>
          <xdr:row>51</xdr:row>
          <xdr:rowOff>0</xdr:rowOff>
        </xdr:to>
        <xdr:sp macro="" textlink="">
          <xdr:nvSpPr>
            <xdr:cNvPr id="53318" name="Check Box 70" hidden="1">
              <a:extLst>
                <a:ext uri="{63B3BB69-23CF-44E3-9099-C40C66FF867C}">
                  <a14:compatExt spid="_x0000_s53318"/>
                </a:ext>
                <a:ext uri="{FF2B5EF4-FFF2-40B4-BE49-F238E27FC236}">
                  <a16:creationId xmlns:a16="http://schemas.microsoft.com/office/drawing/2014/main" id="{00000000-0008-0000-0700-000046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457200</xdr:colOff>
          <xdr:row>15</xdr:row>
          <xdr:rowOff>28575</xdr:rowOff>
        </xdr:from>
        <xdr:to>
          <xdr:col>1</xdr:col>
          <xdr:colOff>647700</xdr:colOff>
          <xdr:row>15</xdr:row>
          <xdr:rowOff>295275</xdr:rowOff>
        </xdr:to>
        <xdr:sp macro="" textlink="">
          <xdr:nvSpPr>
            <xdr:cNvPr id="67602" name="Check Box 18" hidden="1">
              <a:extLst>
                <a:ext uri="{63B3BB69-23CF-44E3-9099-C40C66FF867C}">
                  <a14:compatExt spid="_x0000_s67602"/>
                </a:ext>
                <a:ext uri="{FF2B5EF4-FFF2-40B4-BE49-F238E27FC236}">
                  <a16:creationId xmlns:a16="http://schemas.microsoft.com/office/drawing/2014/main" id="{00000000-0008-0000-0800-000012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16</xdr:row>
          <xdr:rowOff>28575</xdr:rowOff>
        </xdr:from>
        <xdr:to>
          <xdr:col>1</xdr:col>
          <xdr:colOff>647700</xdr:colOff>
          <xdr:row>16</xdr:row>
          <xdr:rowOff>295275</xdr:rowOff>
        </xdr:to>
        <xdr:sp macro="" textlink="">
          <xdr:nvSpPr>
            <xdr:cNvPr id="67603" name="Check Box 19" hidden="1">
              <a:extLst>
                <a:ext uri="{63B3BB69-23CF-44E3-9099-C40C66FF867C}">
                  <a14:compatExt spid="_x0000_s67603"/>
                </a:ext>
                <a:ext uri="{FF2B5EF4-FFF2-40B4-BE49-F238E27FC236}">
                  <a16:creationId xmlns:a16="http://schemas.microsoft.com/office/drawing/2014/main" id="{00000000-0008-0000-0800-000013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14</xdr:row>
          <xdr:rowOff>47625</xdr:rowOff>
        </xdr:from>
        <xdr:to>
          <xdr:col>1</xdr:col>
          <xdr:colOff>647700</xdr:colOff>
          <xdr:row>14</xdr:row>
          <xdr:rowOff>295275</xdr:rowOff>
        </xdr:to>
        <xdr:sp macro="" textlink="">
          <xdr:nvSpPr>
            <xdr:cNvPr id="67604" name="Check Box 20" hidden="1">
              <a:extLst>
                <a:ext uri="{63B3BB69-23CF-44E3-9099-C40C66FF867C}">
                  <a14:compatExt spid="_x0000_s67604"/>
                </a:ext>
                <a:ext uri="{FF2B5EF4-FFF2-40B4-BE49-F238E27FC236}">
                  <a16:creationId xmlns:a16="http://schemas.microsoft.com/office/drawing/2014/main" id="{00000000-0008-0000-0800-000014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5</xdr:row>
          <xdr:rowOff>66675</xdr:rowOff>
        </xdr:from>
        <xdr:to>
          <xdr:col>1</xdr:col>
          <xdr:colOff>647700</xdr:colOff>
          <xdr:row>5</xdr:row>
          <xdr:rowOff>314325</xdr:rowOff>
        </xdr:to>
        <xdr:sp macro="" textlink="">
          <xdr:nvSpPr>
            <xdr:cNvPr id="67605" name="Check Box 21" hidden="1">
              <a:extLst>
                <a:ext uri="{63B3BB69-23CF-44E3-9099-C40C66FF867C}">
                  <a14:compatExt spid="_x0000_s67605"/>
                </a:ext>
                <a:ext uri="{FF2B5EF4-FFF2-40B4-BE49-F238E27FC236}">
                  <a16:creationId xmlns:a16="http://schemas.microsoft.com/office/drawing/2014/main" id="{00000000-0008-0000-0800-000015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6</xdr:row>
          <xdr:rowOff>47625</xdr:rowOff>
        </xdr:from>
        <xdr:to>
          <xdr:col>1</xdr:col>
          <xdr:colOff>647700</xdr:colOff>
          <xdr:row>6</xdr:row>
          <xdr:rowOff>295275</xdr:rowOff>
        </xdr:to>
        <xdr:sp macro="" textlink="">
          <xdr:nvSpPr>
            <xdr:cNvPr id="67606" name="Check Box 22" hidden="1">
              <a:extLst>
                <a:ext uri="{63B3BB69-23CF-44E3-9099-C40C66FF867C}">
                  <a14:compatExt spid="_x0000_s67606"/>
                </a:ext>
                <a:ext uri="{FF2B5EF4-FFF2-40B4-BE49-F238E27FC236}">
                  <a16:creationId xmlns:a16="http://schemas.microsoft.com/office/drawing/2014/main" id="{00000000-0008-0000-0800-000016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4</xdr:row>
          <xdr:rowOff>66675</xdr:rowOff>
        </xdr:from>
        <xdr:to>
          <xdr:col>1</xdr:col>
          <xdr:colOff>676275</xdr:colOff>
          <xdr:row>4</xdr:row>
          <xdr:rowOff>333375</xdr:rowOff>
        </xdr:to>
        <xdr:sp macro="" textlink="">
          <xdr:nvSpPr>
            <xdr:cNvPr id="67607" name="Check Box 23" hidden="1">
              <a:extLst>
                <a:ext uri="{63B3BB69-23CF-44E3-9099-C40C66FF867C}">
                  <a14:compatExt spid="_x0000_s67607"/>
                </a:ext>
                <a:ext uri="{FF2B5EF4-FFF2-40B4-BE49-F238E27FC236}">
                  <a16:creationId xmlns:a16="http://schemas.microsoft.com/office/drawing/2014/main" id="{00000000-0008-0000-0800-000017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10</xdr:row>
          <xdr:rowOff>47625</xdr:rowOff>
        </xdr:from>
        <xdr:to>
          <xdr:col>1</xdr:col>
          <xdr:colOff>647700</xdr:colOff>
          <xdr:row>10</xdr:row>
          <xdr:rowOff>304800</xdr:rowOff>
        </xdr:to>
        <xdr:sp macro="" textlink="">
          <xdr:nvSpPr>
            <xdr:cNvPr id="67608" name="Check Box 24" hidden="1">
              <a:extLst>
                <a:ext uri="{63B3BB69-23CF-44E3-9099-C40C66FF867C}">
                  <a14:compatExt spid="_x0000_s67608"/>
                </a:ext>
                <a:ext uri="{FF2B5EF4-FFF2-40B4-BE49-F238E27FC236}">
                  <a16:creationId xmlns:a16="http://schemas.microsoft.com/office/drawing/2014/main" id="{00000000-0008-0000-0800-000018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11</xdr:row>
          <xdr:rowOff>47625</xdr:rowOff>
        </xdr:from>
        <xdr:to>
          <xdr:col>1</xdr:col>
          <xdr:colOff>647700</xdr:colOff>
          <xdr:row>11</xdr:row>
          <xdr:rowOff>295275</xdr:rowOff>
        </xdr:to>
        <xdr:sp macro="" textlink="">
          <xdr:nvSpPr>
            <xdr:cNvPr id="67610" name="Check Box 26" hidden="1">
              <a:extLst>
                <a:ext uri="{63B3BB69-23CF-44E3-9099-C40C66FF867C}">
                  <a14:compatExt spid="_x0000_s67610"/>
                </a:ext>
                <a:ext uri="{FF2B5EF4-FFF2-40B4-BE49-F238E27FC236}">
                  <a16:creationId xmlns:a16="http://schemas.microsoft.com/office/drawing/2014/main" id="{00000000-0008-0000-0800-00001A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9</xdr:row>
          <xdr:rowOff>66675</xdr:rowOff>
        </xdr:from>
        <xdr:to>
          <xdr:col>1</xdr:col>
          <xdr:colOff>647700</xdr:colOff>
          <xdr:row>9</xdr:row>
          <xdr:rowOff>333375</xdr:rowOff>
        </xdr:to>
        <xdr:sp macro="" textlink="">
          <xdr:nvSpPr>
            <xdr:cNvPr id="67619" name="Check Box 35" hidden="1">
              <a:extLst>
                <a:ext uri="{63B3BB69-23CF-44E3-9099-C40C66FF867C}">
                  <a14:compatExt spid="_x0000_s67619"/>
                </a:ext>
                <a:ext uri="{FF2B5EF4-FFF2-40B4-BE49-F238E27FC236}">
                  <a16:creationId xmlns:a16="http://schemas.microsoft.com/office/drawing/2014/main" id="{00000000-0008-0000-0800-000023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7</xdr:row>
          <xdr:rowOff>66675</xdr:rowOff>
        </xdr:from>
        <xdr:to>
          <xdr:col>1</xdr:col>
          <xdr:colOff>647700</xdr:colOff>
          <xdr:row>7</xdr:row>
          <xdr:rowOff>314325</xdr:rowOff>
        </xdr:to>
        <xdr:sp macro="" textlink="">
          <xdr:nvSpPr>
            <xdr:cNvPr id="67624" name="Check Box 40" hidden="1">
              <a:extLst>
                <a:ext uri="{63B3BB69-23CF-44E3-9099-C40C66FF867C}">
                  <a14:compatExt spid="_x0000_s67624"/>
                </a:ext>
                <a:ext uri="{FF2B5EF4-FFF2-40B4-BE49-F238E27FC236}">
                  <a16:creationId xmlns:a16="http://schemas.microsoft.com/office/drawing/2014/main" id="{00000000-0008-0000-0800-000028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723900</xdr:colOff>
          <xdr:row>9</xdr:row>
          <xdr:rowOff>219075</xdr:rowOff>
        </xdr:from>
        <xdr:to>
          <xdr:col>2</xdr:col>
          <xdr:colOff>914400</xdr:colOff>
          <xdr:row>10</xdr:row>
          <xdr:rowOff>28575</xdr:rowOff>
        </xdr:to>
        <xdr:sp macro="" textlink="">
          <xdr:nvSpPr>
            <xdr:cNvPr id="118785" name="Check Box 1" hidden="1">
              <a:extLst>
                <a:ext uri="{63B3BB69-23CF-44E3-9099-C40C66FF867C}">
                  <a14:compatExt spid="_x0000_s118785"/>
                </a:ext>
                <a:ext uri="{FF2B5EF4-FFF2-40B4-BE49-F238E27FC236}">
                  <a16:creationId xmlns:a16="http://schemas.microsoft.com/office/drawing/2014/main" id="{00000000-0008-0000-0A00-000001D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10</xdr:row>
          <xdr:rowOff>76200</xdr:rowOff>
        </xdr:from>
        <xdr:to>
          <xdr:col>2</xdr:col>
          <xdr:colOff>914400</xdr:colOff>
          <xdr:row>11</xdr:row>
          <xdr:rowOff>28575</xdr:rowOff>
        </xdr:to>
        <xdr:sp macro="" textlink="">
          <xdr:nvSpPr>
            <xdr:cNvPr id="118786" name="Check Box 2" hidden="1">
              <a:extLst>
                <a:ext uri="{63B3BB69-23CF-44E3-9099-C40C66FF867C}">
                  <a14:compatExt spid="_x0000_s118786"/>
                </a:ext>
                <a:ext uri="{FF2B5EF4-FFF2-40B4-BE49-F238E27FC236}">
                  <a16:creationId xmlns:a16="http://schemas.microsoft.com/office/drawing/2014/main" id="{00000000-0008-0000-0A00-000002D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to0814.sharepoint.com/Users/ElisDesc/Desktop/Formulaire%20EPRTNT%20Structuration%20de%20l'off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to0814.sharepoint.com/sites/ddt/DossiersUniteAdministrative/_3%20-%20GABARITS%20MOD&#200;LES%20-%20EPRT%2022-25/Formulaire%20EPRTNT_&#201;tudes%20et%20S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ssibilité demandeur "/>
      <sheetName val="Admissibilité projet"/>
      <sheetName val="Demandeur"/>
      <sheetName val="Sommaire projet"/>
      <sheetName val="Montage financier"/>
      <sheetName val="Menu déroulant"/>
      <sheetName val="Objectifs du projet"/>
      <sheetName val="Tendances et DD"/>
      <sheetName val="Échéancier "/>
      <sheetName val="Signature et autorisation"/>
      <sheetName val="Développement durable"/>
      <sheetName val="Recommandation ATR"/>
      <sheetName val="À faire Reddition de compte"/>
    </sheetNames>
    <sheetDataSet>
      <sheetData sheetId="0"/>
      <sheetData sheetId="1"/>
      <sheetData sheetId="2"/>
      <sheetData sheetId="3"/>
      <sheetData sheetId="4"/>
      <sheetData sheetId="5">
        <row r="3">
          <cell r="G3" t="str">
            <v>Attesté</v>
          </cell>
        </row>
        <row r="4">
          <cell r="G4" t="str">
            <v>Accrédité</v>
          </cell>
        </row>
        <row r="5">
          <cell r="G5" t="str">
            <v>En approbation</v>
          </cell>
        </row>
      </sheetData>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ssibilité demandeur "/>
      <sheetName val="Admissibilité projet"/>
      <sheetName val="Demandeur"/>
      <sheetName val="Sommaire projet"/>
      <sheetName val="Montage financier"/>
      <sheetName val="Objectifs du projet"/>
      <sheetName val="Tendances et DD"/>
      <sheetName val="Échéancier "/>
      <sheetName val="Signature et autorisation"/>
      <sheetName val="Développement durable"/>
      <sheetName val="Recommandation ATR"/>
      <sheetName val="Info pour compilation"/>
      <sheetName val="Menu déroulant"/>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Z2" t="str">
            <v>Besoins numériques de l'organisation.</v>
          </cell>
        </row>
        <row r="3">
          <cell r="AZ3" t="str">
            <v>Développement de compétences de la main-d'œuvre.</v>
          </cell>
        </row>
        <row r="4">
          <cell r="AZ4" t="str">
            <v>Développement d'un nouveau projet ou d'une nouvelle activité.</v>
          </cell>
        </row>
        <row r="5">
          <cell r="AZ5" t="str">
            <v>Développement et la mise en place de politiques, pratiques ou initiatives responsables en développement durable.</v>
          </cell>
        </row>
        <row r="6">
          <cell r="AZ6" t="str">
            <v>Service à la clientèle.</v>
          </cell>
        </row>
        <row r="7">
          <cell r="AZ7" t="str">
            <v xml:space="preserve">Autre (précisez) </v>
          </cell>
        </row>
      </sheetData>
      <sheetData sheetId="1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1.bin"/><Relationship Id="rId1" Type="http://schemas.openxmlformats.org/officeDocument/2006/relationships/hyperlink" Target="mailto:gbouchard@cotenordqc.com" TargetMode="External"/><Relationship Id="rId6" Type="http://schemas.openxmlformats.org/officeDocument/2006/relationships/ctrlProp" Target="../ctrlProps/ctrlProp109.xml"/><Relationship Id="rId5" Type="http://schemas.openxmlformats.org/officeDocument/2006/relationships/ctrlProp" Target="../ctrlProps/ctrlProp108.xml"/><Relationship Id="rId4"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14.xml"/><Relationship Id="rId13" Type="http://schemas.openxmlformats.org/officeDocument/2006/relationships/ctrlProp" Target="../ctrlProps/ctrlProp119.xml"/><Relationship Id="rId3" Type="http://schemas.openxmlformats.org/officeDocument/2006/relationships/vmlDrawing" Target="../drawings/vmlDrawing11.vml"/><Relationship Id="rId7" Type="http://schemas.openxmlformats.org/officeDocument/2006/relationships/ctrlProp" Target="../ctrlProps/ctrlProp113.xml"/><Relationship Id="rId12" Type="http://schemas.openxmlformats.org/officeDocument/2006/relationships/ctrlProp" Target="../ctrlProps/ctrlProp118.xml"/><Relationship Id="rId17" Type="http://schemas.openxmlformats.org/officeDocument/2006/relationships/comments" Target="../comments7.xml"/><Relationship Id="rId2" Type="http://schemas.openxmlformats.org/officeDocument/2006/relationships/drawing" Target="../drawings/drawing10.xml"/><Relationship Id="rId16" Type="http://schemas.openxmlformats.org/officeDocument/2006/relationships/ctrlProp" Target="../ctrlProps/ctrlProp122.xml"/><Relationship Id="rId1" Type="http://schemas.openxmlformats.org/officeDocument/2006/relationships/printerSettings" Target="../printerSettings/printerSettings13.bin"/><Relationship Id="rId6" Type="http://schemas.openxmlformats.org/officeDocument/2006/relationships/ctrlProp" Target="../ctrlProps/ctrlProp112.xml"/><Relationship Id="rId11" Type="http://schemas.openxmlformats.org/officeDocument/2006/relationships/ctrlProp" Target="../ctrlProps/ctrlProp117.xml"/><Relationship Id="rId5" Type="http://schemas.openxmlformats.org/officeDocument/2006/relationships/ctrlProp" Target="../ctrlProps/ctrlProp111.xml"/><Relationship Id="rId15" Type="http://schemas.openxmlformats.org/officeDocument/2006/relationships/ctrlProp" Target="../ctrlProps/ctrlProp121.xml"/><Relationship Id="rId10" Type="http://schemas.openxmlformats.org/officeDocument/2006/relationships/ctrlProp" Target="../ctrlProps/ctrlProp116.xml"/><Relationship Id="rId4" Type="http://schemas.openxmlformats.org/officeDocument/2006/relationships/ctrlProp" Target="../ctrlProps/ctrlProp110.xml"/><Relationship Id="rId9" Type="http://schemas.openxmlformats.org/officeDocument/2006/relationships/ctrlProp" Target="../ctrlProps/ctrlProp115.xml"/><Relationship Id="rId14" Type="http://schemas.openxmlformats.org/officeDocument/2006/relationships/ctrlProp" Target="../ctrlProps/ctrlProp120.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27.xml"/><Relationship Id="rId13" Type="http://schemas.openxmlformats.org/officeDocument/2006/relationships/ctrlProp" Target="../ctrlProps/ctrlProp132.xml"/><Relationship Id="rId3" Type="http://schemas.openxmlformats.org/officeDocument/2006/relationships/vmlDrawing" Target="../drawings/vmlDrawing12.vml"/><Relationship Id="rId7" Type="http://schemas.openxmlformats.org/officeDocument/2006/relationships/ctrlProp" Target="../ctrlProps/ctrlProp126.xml"/><Relationship Id="rId12" Type="http://schemas.openxmlformats.org/officeDocument/2006/relationships/ctrlProp" Target="../ctrlProps/ctrlProp131.xml"/><Relationship Id="rId2" Type="http://schemas.openxmlformats.org/officeDocument/2006/relationships/drawing" Target="../drawings/drawing11.xml"/><Relationship Id="rId1" Type="http://schemas.openxmlformats.org/officeDocument/2006/relationships/printerSettings" Target="../printerSettings/printerSettings15.bin"/><Relationship Id="rId6" Type="http://schemas.openxmlformats.org/officeDocument/2006/relationships/ctrlProp" Target="../ctrlProps/ctrlProp125.xml"/><Relationship Id="rId11" Type="http://schemas.openxmlformats.org/officeDocument/2006/relationships/ctrlProp" Target="../ctrlProps/ctrlProp130.xml"/><Relationship Id="rId5" Type="http://schemas.openxmlformats.org/officeDocument/2006/relationships/ctrlProp" Target="../ctrlProps/ctrlProp124.xml"/><Relationship Id="rId10" Type="http://schemas.openxmlformats.org/officeDocument/2006/relationships/ctrlProp" Target="../ctrlProps/ctrlProp129.xml"/><Relationship Id="rId4" Type="http://schemas.openxmlformats.org/officeDocument/2006/relationships/ctrlProp" Target="../ctrlProps/ctrlProp123.xml"/><Relationship Id="rId9" Type="http://schemas.openxmlformats.org/officeDocument/2006/relationships/ctrlProp" Target="../ctrlProps/ctrlProp128.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 Type="http://schemas.openxmlformats.org/officeDocument/2006/relationships/drawing" Target="../drawings/drawing2.xml"/><Relationship Id="rId21" Type="http://schemas.openxmlformats.org/officeDocument/2006/relationships/ctrlProp" Target="../ctrlProps/ctrlProp26.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2" Type="http://schemas.openxmlformats.org/officeDocument/2006/relationships/printerSettings" Target="../printerSettings/printerSettings2.bin"/><Relationship Id="rId16" Type="http://schemas.openxmlformats.org/officeDocument/2006/relationships/ctrlProp" Target="../ctrlProps/ctrlProp21.xml"/><Relationship Id="rId20" Type="http://schemas.openxmlformats.org/officeDocument/2006/relationships/ctrlProp" Target="../ctrlProps/ctrlProp25.xml"/><Relationship Id="rId29" Type="http://schemas.openxmlformats.org/officeDocument/2006/relationships/comments" Target="../comments1.xml"/><Relationship Id="rId1" Type="http://schemas.openxmlformats.org/officeDocument/2006/relationships/hyperlink" Target="https://aeq.aventure-ecotourisme.qc.ca/qualite-securite/attestation-qualite-securite" TargetMode="External"/><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10" Type="http://schemas.openxmlformats.org/officeDocument/2006/relationships/ctrlProp" Target="../ctrlProps/ctrlProp15.xml"/><Relationship Id="rId19" Type="http://schemas.openxmlformats.org/officeDocument/2006/relationships/ctrlProp" Target="../ctrlProps/ctrlProp24.xml"/><Relationship Id="rId4" Type="http://schemas.openxmlformats.org/officeDocument/2006/relationships/vmlDrawing" Target="../drawings/vmlDrawing2.v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8.xml"/><Relationship Id="rId3" Type="http://schemas.openxmlformats.org/officeDocument/2006/relationships/vmlDrawing" Target="../drawings/vmlDrawing3.vml"/><Relationship Id="rId7" Type="http://schemas.openxmlformats.org/officeDocument/2006/relationships/ctrlProp" Target="../ctrlProps/ctrlProp3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6.xml"/><Relationship Id="rId5" Type="http://schemas.openxmlformats.org/officeDocument/2006/relationships/ctrlProp" Target="../ctrlProps/ctrlProp35.xml"/><Relationship Id="rId10" Type="http://schemas.openxmlformats.org/officeDocument/2006/relationships/comments" Target="../comments2.xml"/><Relationship Id="rId4" Type="http://schemas.openxmlformats.org/officeDocument/2006/relationships/ctrlProp" Target="../ctrlProps/ctrlProp34.xml"/><Relationship Id="rId9" Type="http://schemas.openxmlformats.org/officeDocument/2006/relationships/ctrlProp" Target="../ctrlProps/ctrlProp3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ctrlProp" Target="../ctrlProps/ctrlProp40.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3" Type="http://schemas.openxmlformats.org/officeDocument/2006/relationships/vmlDrawing" Target="../drawings/vmlDrawing6.vml"/><Relationship Id="rId7" Type="http://schemas.openxmlformats.org/officeDocument/2006/relationships/ctrlProp" Target="../ctrlProps/ctrlProp44.xml"/><Relationship Id="rId12" Type="http://schemas.openxmlformats.org/officeDocument/2006/relationships/ctrlProp" Target="../ctrlProps/ctrlProp49.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omments" Target="../comments5.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6.xml"/><Relationship Id="rId13" Type="http://schemas.openxmlformats.org/officeDocument/2006/relationships/ctrlProp" Target="../ctrlProps/ctrlProp61.xml"/><Relationship Id="rId18" Type="http://schemas.openxmlformats.org/officeDocument/2006/relationships/ctrlProp" Target="../ctrlProps/ctrlProp66.xml"/><Relationship Id="rId3" Type="http://schemas.openxmlformats.org/officeDocument/2006/relationships/vmlDrawing" Target="../drawings/vmlDrawing7.vml"/><Relationship Id="rId21" Type="http://schemas.openxmlformats.org/officeDocument/2006/relationships/ctrlProp" Target="../ctrlProps/ctrlProp69.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 Type="http://schemas.openxmlformats.org/officeDocument/2006/relationships/drawing" Target="../drawings/drawing6.xml"/><Relationship Id="rId16" Type="http://schemas.openxmlformats.org/officeDocument/2006/relationships/ctrlProp" Target="../ctrlProps/ctrlProp64.xml"/><Relationship Id="rId20" Type="http://schemas.openxmlformats.org/officeDocument/2006/relationships/ctrlProp" Target="../ctrlProps/ctrlProp68.xml"/><Relationship Id="rId1" Type="http://schemas.openxmlformats.org/officeDocument/2006/relationships/printerSettings" Target="../printerSettings/printerSettings7.bin"/><Relationship Id="rId6" Type="http://schemas.openxmlformats.org/officeDocument/2006/relationships/ctrlProp" Target="../ctrlProps/ctrlProp54.xml"/><Relationship Id="rId11" Type="http://schemas.openxmlformats.org/officeDocument/2006/relationships/ctrlProp" Target="../ctrlProps/ctrlProp59.xml"/><Relationship Id="rId5" Type="http://schemas.openxmlformats.org/officeDocument/2006/relationships/ctrlProp" Target="../ctrlProps/ctrlProp53.xml"/><Relationship Id="rId15" Type="http://schemas.openxmlformats.org/officeDocument/2006/relationships/ctrlProp" Target="../ctrlProps/ctrlProp63.xml"/><Relationship Id="rId10" Type="http://schemas.openxmlformats.org/officeDocument/2006/relationships/ctrlProp" Target="../ctrlProps/ctrlProp58.xml"/><Relationship Id="rId19" Type="http://schemas.openxmlformats.org/officeDocument/2006/relationships/ctrlProp" Target="../ctrlProps/ctrlProp67.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omments" Target="../comments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4.xml"/><Relationship Id="rId13" Type="http://schemas.openxmlformats.org/officeDocument/2006/relationships/ctrlProp" Target="../ctrlProps/ctrlProp79.xml"/><Relationship Id="rId18" Type="http://schemas.openxmlformats.org/officeDocument/2006/relationships/ctrlProp" Target="../ctrlProps/ctrlProp84.xml"/><Relationship Id="rId26" Type="http://schemas.openxmlformats.org/officeDocument/2006/relationships/ctrlProp" Target="../ctrlProps/ctrlProp92.xml"/><Relationship Id="rId3" Type="http://schemas.openxmlformats.org/officeDocument/2006/relationships/vmlDrawing" Target="../drawings/vmlDrawing8.vml"/><Relationship Id="rId21" Type="http://schemas.openxmlformats.org/officeDocument/2006/relationships/ctrlProp" Target="../ctrlProps/ctrlProp87.xml"/><Relationship Id="rId7" Type="http://schemas.openxmlformats.org/officeDocument/2006/relationships/ctrlProp" Target="../ctrlProps/ctrlProp73.xml"/><Relationship Id="rId12" Type="http://schemas.openxmlformats.org/officeDocument/2006/relationships/ctrlProp" Target="../ctrlProps/ctrlProp78.xml"/><Relationship Id="rId17" Type="http://schemas.openxmlformats.org/officeDocument/2006/relationships/ctrlProp" Target="../ctrlProps/ctrlProp83.xml"/><Relationship Id="rId25" Type="http://schemas.openxmlformats.org/officeDocument/2006/relationships/ctrlProp" Target="../ctrlProps/ctrlProp91.xml"/><Relationship Id="rId2" Type="http://schemas.openxmlformats.org/officeDocument/2006/relationships/drawing" Target="../drawings/drawing7.xml"/><Relationship Id="rId16" Type="http://schemas.openxmlformats.org/officeDocument/2006/relationships/ctrlProp" Target="../ctrlProps/ctrlProp82.xml"/><Relationship Id="rId20" Type="http://schemas.openxmlformats.org/officeDocument/2006/relationships/ctrlProp" Target="../ctrlProps/ctrlProp86.xml"/><Relationship Id="rId29" Type="http://schemas.openxmlformats.org/officeDocument/2006/relationships/ctrlProp" Target="../ctrlProps/ctrlProp95.xml"/><Relationship Id="rId1" Type="http://schemas.openxmlformats.org/officeDocument/2006/relationships/printerSettings" Target="../printerSettings/printerSettings8.bin"/><Relationship Id="rId6" Type="http://schemas.openxmlformats.org/officeDocument/2006/relationships/ctrlProp" Target="../ctrlProps/ctrlProp72.xml"/><Relationship Id="rId11" Type="http://schemas.openxmlformats.org/officeDocument/2006/relationships/ctrlProp" Target="../ctrlProps/ctrlProp77.xml"/><Relationship Id="rId24" Type="http://schemas.openxmlformats.org/officeDocument/2006/relationships/ctrlProp" Target="../ctrlProps/ctrlProp90.xml"/><Relationship Id="rId5" Type="http://schemas.openxmlformats.org/officeDocument/2006/relationships/ctrlProp" Target="../ctrlProps/ctrlProp71.xml"/><Relationship Id="rId15" Type="http://schemas.openxmlformats.org/officeDocument/2006/relationships/ctrlProp" Target="../ctrlProps/ctrlProp81.xml"/><Relationship Id="rId23" Type="http://schemas.openxmlformats.org/officeDocument/2006/relationships/ctrlProp" Target="../ctrlProps/ctrlProp89.xml"/><Relationship Id="rId28" Type="http://schemas.openxmlformats.org/officeDocument/2006/relationships/ctrlProp" Target="../ctrlProps/ctrlProp94.xml"/><Relationship Id="rId10" Type="http://schemas.openxmlformats.org/officeDocument/2006/relationships/ctrlProp" Target="../ctrlProps/ctrlProp76.xml"/><Relationship Id="rId19" Type="http://schemas.openxmlformats.org/officeDocument/2006/relationships/ctrlProp" Target="../ctrlProps/ctrlProp85.xml"/><Relationship Id="rId31" Type="http://schemas.openxmlformats.org/officeDocument/2006/relationships/ctrlProp" Target="../ctrlProps/ctrlProp97.xml"/><Relationship Id="rId4" Type="http://schemas.openxmlformats.org/officeDocument/2006/relationships/ctrlProp" Target="../ctrlProps/ctrlProp70.xml"/><Relationship Id="rId9" Type="http://schemas.openxmlformats.org/officeDocument/2006/relationships/ctrlProp" Target="../ctrlProps/ctrlProp75.xml"/><Relationship Id="rId14" Type="http://schemas.openxmlformats.org/officeDocument/2006/relationships/ctrlProp" Target="../ctrlProps/ctrlProp80.xml"/><Relationship Id="rId22" Type="http://schemas.openxmlformats.org/officeDocument/2006/relationships/ctrlProp" Target="../ctrlProps/ctrlProp88.xml"/><Relationship Id="rId27" Type="http://schemas.openxmlformats.org/officeDocument/2006/relationships/ctrlProp" Target="../ctrlProps/ctrlProp93.xml"/><Relationship Id="rId30" Type="http://schemas.openxmlformats.org/officeDocument/2006/relationships/ctrlProp" Target="../ctrlProps/ctrlProp9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01.xml"/><Relationship Id="rId13" Type="http://schemas.openxmlformats.org/officeDocument/2006/relationships/ctrlProp" Target="../ctrlProps/ctrlProp106.xml"/><Relationship Id="rId3" Type="http://schemas.openxmlformats.org/officeDocument/2006/relationships/drawing" Target="../drawings/drawing8.xml"/><Relationship Id="rId7" Type="http://schemas.openxmlformats.org/officeDocument/2006/relationships/ctrlProp" Target="../ctrlProps/ctrlProp100.xml"/><Relationship Id="rId12" Type="http://schemas.openxmlformats.org/officeDocument/2006/relationships/ctrlProp" Target="../ctrlProps/ctrlProp105.xml"/><Relationship Id="rId2" Type="http://schemas.openxmlformats.org/officeDocument/2006/relationships/printerSettings" Target="../printerSettings/printerSettings9.bin"/><Relationship Id="rId1" Type="http://schemas.openxmlformats.org/officeDocument/2006/relationships/hyperlink" Target="https://www.keroul.qc.ca/section/7-fiches-techniques-illustrees.html" TargetMode="External"/><Relationship Id="rId6" Type="http://schemas.openxmlformats.org/officeDocument/2006/relationships/ctrlProp" Target="../ctrlProps/ctrlProp99.xml"/><Relationship Id="rId11" Type="http://schemas.openxmlformats.org/officeDocument/2006/relationships/ctrlProp" Target="../ctrlProps/ctrlProp104.xml"/><Relationship Id="rId5" Type="http://schemas.openxmlformats.org/officeDocument/2006/relationships/ctrlProp" Target="../ctrlProps/ctrlProp98.xml"/><Relationship Id="rId10" Type="http://schemas.openxmlformats.org/officeDocument/2006/relationships/ctrlProp" Target="../ctrlProps/ctrlProp103.xml"/><Relationship Id="rId4" Type="http://schemas.openxmlformats.org/officeDocument/2006/relationships/vmlDrawing" Target="../drawings/vmlDrawing9.vml"/><Relationship Id="rId9" Type="http://schemas.openxmlformats.org/officeDocument/2006/relationships/ctrlProp" Target="../ctrlProps/ctrlProp102.xml"/><Relationship Id="rId14" Type="http://schemas.openxmlformats.org/officeDocument/2006/relationships/ctrlProp" Target="../ctrlProps/ctrlProp10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65E14-6115-4C9C-BF25-FCD1F0AD111B}">
  <sheetPr codeName="Feuil2">
    <tabColor theme="4" tint="0.79998168889431442"/>
    <pageSetUpPr fitToPage="1"/>
  </sheetPr>
  <dimension ref="A1:H18"/>
  <sheetViews>
    <sheetView showGridLines="0" tabSelected="1" topLeftCell="A5" zoomScaleNormal="100" workbookViewId="0">
      <selection activeCell="G5" sqref="G5"/>
    </sheetView>
  </sheetViews>
  <sheetFormatPr baseColWidth="10" defaultColWidth="11.42578125" defaultRowHeight="15"/>
  <cols>
    <col min="1" max="1" width="1.5703125" style="87" customWidth="1"/>
    <col min="5" max="5" width="2.5703125" customWidth="1"/>
    <col min="6" max="6" width="25.5703125" customWidth="1"/>
    <col min="7" max="7" width="23" customWidth="1"/>
    <col min="8" max="8" width="1.42578125" style="87" customWidth="1"/>
  </cols>
  <sheetData>
    <row r="1" spans="1:8" ht="48.75" customHeight="1" thickBot="1">
      <c r="A1" s="34"/>
      <c r="B1" s="649" t="s">
        <v>1695</v>
      </c>
      <c r="C1" s="649"/>
      <c r="D1" s="649"/>
      <c r="E1" s="649"/>
      <c r="F1" s="649"/>
      <c r="G1" s="649"/>
      <c r="H1" s="34"/>
    </row>
    <row r="2" spans="1:8" ht="32.25" customHeight="1" thickTop="1" thickBot="1">
      <c r="A2" s="34"/>
      <c r="B2" s="650" t="s">
        <v>1696</v>
      </c>
      <c r="C2" s="650"/>
      <c r="D2" s="650"/>
      <c r="E2" s="650"/>
      <c r="F2" s="650"/>
      <c r="G2" s="650"/>
      <c r="H2" s="34"/>
    </row>
    <row r="3" spans="1:8" ht="24.75" customHeight="1" thickTop="1">
      <c r="A3" s="34"/>
      <c r="B3" s="651" t="s">
        <v>1411</v>
      </c>
      <c r="C3" s="651"/>
      <c r="D3" s="651"/>
      <c r="E3" s="651"/>
      <c r="F3" s="651"/>
      <c r="G3" s="651"/>
      <c r="H3" s="34"/>
    </row>
    <row r="4" spans="1:8" ht="24.75" customHeight="1">
      <c r="A4" s="34"/>
      <c r="B4" s="651"/>
      <c r="C4" s="651"/>
      <c r="D4" s="651"/>
      <c r="E4" s="651"/>
      <c r="F4" s="651"/>
      <c r="G4" s="651"/>
      <c r="H4" s="34"/>
    </row>
    <row r="5" spans="1:8" ht="189.75" customHeight="1">
      <c r="A5" s="34"/>
      <c r="B5" s="644" t="s">
        <v>2016</v>
      </c>
      <c r="C5" s="644"/>
      <c r="D5" s="644"/>
      <c r="E5" s="644"/>
      <c r="F5" s="644"/>
      <c r="G5" s="399"/>
      <c r="H5" s="34"/>
    </row>
    <row r="6" spans="1:8" ht="165.95" customHeight="1">
      <c r="A6" s="34"/>
      <c r="B6" s="644" t="s">
        <v>2015</v>
      </c>
      <c r="C6" s="644"/>
      <c r="D6" s="644"/>
      <c r="E6" s="644"/>
      <c r="F6" s="644"/>
      <c r="G6" s="399"/>
      <c r="H6" s="34"/>
    </row>
    <row r="7" spans="1:8" ht="44.25" customHeight="1">
      <c r="A7" s="34"/>
      <c r="B7" s="644" t="s">
        <v>1688</v>
      </c>
      <c r="C7" s="644"/>
      <c r="D7" s="644"/>
      <c r="E7" s="644"/>
      <c r="F7" s="644"/>
      <c r="G7" s="277"/>
      <c r="H7" s="34"/>
    </row>
    <row r="8" spans="1:8" ht="57" customHeight="1">
      <c r="A8" s="34"/>
      <c r="B8" s="644" t="s">
        <v>1689</v>
      </c>
      <c r="C8" s="644"/>
      <c r="D8" s="644"/>
      <c r="E8" s="644"/>
      <c r="F8" s="644"/>
      <c r="G8" s="277"/>
      <c r="H8" s="34"/>
    </row>
    <row r="9" spans="1:8" ht="48" customHeight="1">
      <c r="A9" s="34"/>
      <c r="B9" s="644" t="s">
        <v>1690</v>
      </c>
      <c r="C9" s="644"/>
      <c r="D9" s="644"/>
      <c r="E9" s="644"/>
      <c r="F9" s="644"/>
      <c r="G9" s="277"/>
      <c r="H9" s="34"/>
    </row>
    <row r="10" spans="1:8" ht="78.75" customHeight="1">
      <c r="A10" s="34"/>
      <c r="B10" s="644" t="s">
        <v>1691</v>
      </c>
      <c r="C10" s="644"/>
      <c r="D10" s="644"/>
      <c r="E10" s="644"/>
      <c r="F10" s="644"/>
      <c r="G10" s="277"/>
      <c r="H10" s="34"/>
    </row>
    <row r="11" spans="1:8" ht="63.75" customHeight="1">
      <c r="A11" s="34"/>
      <c r="B11" s="644" t="s">
        <v>1692</v>
      </c>
      <c r="C11" s="644"/>
      <c r="D11" s="644"/>
      <c r="E11" s="644"/>
      <c r="F11" s="644"/>
      <c r="G11" s="277"/>
      <c r="H11" s="34"/>
    </row>
    <row r="12" spans="1:8" ht="54.75" customHeight="1">
      <c r="A12" s="34"/>
      <c r="B12" s="644" t="s">
        <v>1693</v>
      </c>
      <c r="C12" s="644"/>
      <c r="D12" s="644"/>
      <c r="E12" s="644"/>
      <c r="F12" s="644"/>
      <c r="G12" s="277"/>
      <c r="H12" s="34"/>
    </row>
    <row r="13" spans="1:8" ht="67.5" customHeight="1">
      <c r="A13" s="34"/>
      <c r="B13" s="645" t="s">
        <v>1694</v>
      </c>
      <c r="C13" s="645"/>
      <c r="D13" s="645"/>
      <c r="E13" s="645"/>
      <c r="F13" s="645"/>
      <c r="G13" s="318"/>
      <c r="H13" s="34"/>
    </row>
    <row r="14" spans="1:8" ht="48.6" customHeight="1" thickBot="1">
      <c r="A14" s="34"/>
      <c r="B14" s="646" t="s">
        <v>1697</v>
      </c>
      <c r="C14" s="646"/>
      <c r="D14" s="646"/>
      <c r="E14" s="646"/>
      <c r="F14" s="646"/>
      <c r="G14" s="646"/>
      <c r="H14" s="34"/>
    </row>
    <row r="15" spans="1:8" ht="42" customHeight="1">
      <c r="A15" s="34"/>
      <c r="B15" s="647" t="s">
        <v>2254</v>
      </c>
      <c r="C15" s="647"/>
      <c r="D15" s="647"/>
      <c r="E15" s="647"/>
      <c r="F15" s="647"/>
      <c r="G15" s="647"/>
      <c r="H15" s="34"/>
    </row>
    <row r="16" spans="1:8" ht="42.75" customHeight="1">
      <c r="A16" s="34"/>
      <c r="B16" s="648"/>
      <c r="C16" s="648"/>
      <c r="D16" s="648"/>
      <c r="E16" s="648"/>
      <c r="F16" s="648"/>
      <c r="G16" s="648"/>
      <c r="H16" s="34"/>
    </row>
    <row r="17" spans="1:8" ht="42" customHeight="1">
      <c r="A17" s="34"/>
      <c r="B17" s="648"/>
      <c r="C17" s="648"/>
      <c r="D17" s="648"/>
      <c r="E17" s="648"/>
      <c r="F17" s="648"/>
      <c r="G17" s="648"/>
      <c r="H17" s="34"/>
    </row>
    <row r="18" spans="1:8">
      <c r="A18" s="34"/>
      <c r="H18" s="34"/>
    </row>
  </sheetData>
  <sheetProtection algorithmName="SHA-512" hashValue="Usv1qF96RqMMVZrZyU4//XHvgZDtTu8XbAc6m+YANd2RLLf9Qj8dVHsPaRZXBXo/oMBA5wsvIb6V4oGfLwcw6w==" saltValue="6hFNSsZabFXp8SUeU8XoPQ==" spinCount="100000" sheet="1" formatRows="0" selectLockedCells="1"/>
  <mergeCells count="14">
    <mergeCell ref="B12:F12"/>
    <mergeCell ref="B13:F13"/>
    <mergeCell ref="B14:G14"/>
    <mergeCell ref="B15:G17"/>
    <mergeCell ref="B1:G1"/>
    <mergeCell ref="B2:G2"/>
    <mergeCell ref="B5:F5"/>
    <mergeCell ref="B6:F6"/>
    <mergeCell ref="B3:G4"/>
    <mergeCell ref="B9:F9"/>
    <mergeCell ref="B7:F7"/>
    <mergeCell ref="B8:F8"/>
    <mergeCell ref="B10:F10"/>
    <mergeCell ref="B11:F11"/>
  </mergeCells>
  <pageMargins left="0.7" right="0.7" top="0.75" bottom="0.75" header="0.3" footer="0.3"/>
  <pageSetup paperSize="5"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9329" r:id="rId4" name="Check Box 1">
              <controlPr defaultSize="0" autoFill="0" autoLine="0" autoPict="0">
                <anchor moveWithCells="1">
                  <from>
                    <xdr:col>6</xdr:col>
                    <xdr:colOff>647700</xdr:colOff>
                    <xdr:row>4</xdr:row>
                    <xdr:rowOff>38100</xdr:rowOff>
                  </from>
                  <to>
                    <xdr:col>6</xdr:col>
                    <xdr:colOff>962025</xdr:colOff>
                    <xdr:row>4</xdr:row>
                    <xdr:rowOff>323850</xdr:rowOff>
                  </to>
                </anchor>
              </controlPr>
            </control>
          </mc:Choice>
        </mc:AlternateContent>
        <mc:AlternateContent xmlns:mc="http://schemas.openxmlformats.org/markup-compatibility/2006">
          <mc:Choice Requires="x14">
            <control shapeId="99343" r:id="rId5" name="Check Box 15">
              <controlPr defaultSize="0" autoFill="0" autoLine="0" autoPict="0">
                <anchor moveWithCells="1">
                  <from>
                    <xdr:col>6</xdr:col>
                    <xdr:colOff>647700</xdr:colOff>
                    <xdr:row>5</xdr:row>
                    <xdr:rowOff>609600</xdr:rowOff>
                  </from>
                  <to>
                    <xdr:col>6</xdr:col>
                    <xdr:colOff>895350</xdr:colOff>
                    <xdr:row>5</xdr:row>
                    <xdr:rowOff>847725</xdr:rowOff>
                  </to>
                </anchor>
              </controlPr>
            </control>
          </mc:Choice>
        </mc:AlternateContent>
        <mc:AlternateContent xmlns:mc="http://schemas.openxmlformats.org/markup-compatibility/2006">
          <mc:Choice Requires="x14">
            <control shapeId="99344" r:id="rId6" name="Check Box 16">
              <controlPr defaultSize="0" autoFill="0" autoLine="0" autoPict="0">
                <anchor moveWithCells="1">
                  <from>
                    <xdr:col>6</xdr:col>
                    <xdr:colOff>647700</xdr:colOff>
                    <xdr:row>6</xdr:row>
                    <xdr:rowOff>152400</xdr:rowOff>
                  </from>
                  <to>
                    <xdr:col>6</xdr:col>
                    <xdr:colOff>885825</xdr:colOff>
                    <xdr:row>6</xdr:row>
                    <xdr:rowOff>409575</xdr:rowOff>
                  </to>
                </anchor>
              </controlPr>
            </control>
          </mc:Choice>
        </mc:AlternateContent>
        <mc:AlternateContent xmlns:mc="http://schemas.openxmlformats.org/markup-compatibility/2006">
          <mc:Choice Requires="x14">
            <control shapeId="99345" r:id="rId7" name="Check Box 17">
              <controlPr defaultSize="0" autoFill="0" autoLine="0" autoPict="0">
                <anchor moveWithCells="1">
                  <from>
                    <xdr:col>6</xdr:col>
                    <xdr:colOff>647700</xdr:colOff>
                    <xdr:row>7</xdr:row>
                    <xdr:rowOff>238125</xdr:rowOff>
                  </from>
                  <to>
                    <xdr:col>6</xdr:col>
                    <xdr:colOff>914400</xdr:colOff>
                    <xdr:row>7</xdr:row>
                    <xdr:rowOff>485775</xdr:rowOff>
                  </to>
                </anchor>
              </controlPr>
            </control>
          </mc:Choice>
        </mc:AlternateContent>
        <mc:AlternateContent xmlns:mc="http://schemas.openxmlformats.org/markup-compatibility/2006">
          <mc:Choice Requires="x14">
            <control shapeId="99346" r:id="rId8" name="Check Box 18">
              <controlPr defaultSize="0" autoFill="0" autoLine="0" autoPict="0">
                <anchor moveWithCells="1">
                  <from>
                    <xdr:col>6</xdr:col>
                    <xdr:colOff>647700</xdr:colOff>
                    <xdr:row>8</xdr:row>
                    <xdr:rowOff>180975</xdr:rowOff>
                  </from>
                  <to>
                    <xdr:col>6</xdr:col>
                    <xdr:colOff>942975</xdr:colOff>
                    <xdr:row>8</xdr:row>
                    <xdr:rowOff>409575</xdr:rowOff>
                  </to>
                </anchor>
              </controlPr>
            </control>
          </mc:Choice>
        </mc:AlternateContent>
        <mc:AlternateContent xmlns:mc="http://schemas.openxmlformats.org/markup-compatibility/2006">
          <mc:Choice Requires="x14">
            <control shapeId="99347" r:id="rId9" name="Check Box 19">
              <controlPr defaultSize="0" autoFill="0" autoLine="0" autoPict="0">
                <anchor moveWithCells="1">
                  <from>
                    <xdr:col>6</xdr:col>
                    <xdr:colOff>647700</xdr:colOff>
                    <xdr:row>9</xdr:row>
                    <xdr:rowOff>333375</xdr:rowOff>
                  </from>
                  <to>
                    <xdr:col>6</xdr:col>
                    <xdr:colOff>847725</xdr:colOff>
                    <xdr:row>9</xdr:row>
                    <xdr:rowOff>552450</xdr:rowOff>
                  </to>
                </anchor>
              </controlPr>
            </control>
          </mc:Choice>
        </mc:AlternateContent>
        <mc:AlternateContent xmlns:mc="http://schemas.openxmlformats.org/markup-compatibility/2006">
          <mc:Choice Requires="x14">
            <control shapeId="99348" r:id="rId10" name="Check Box 20">
              <controlPr defaultSize="0" autoFill="0" autoLine="0" autoPict="0">
                <anchor moveWithCells="1">
                  <from>
                    <xdr:col>6</xdr:col>
                    <xdr:colOff>647700</xdr:colOff>
                    <xdr:row>10</xdr:row>
                    <xdr:rowOff>257175</xdr:rowOff>
                  </from>
                  <to>
                    <xdr:col>6</xdr:col>
                    <xdr:colOff>895350</xdr:colOff>
                    <xdr:row>10</xdr:row>
                    <xdr:rowOff>523875</xdr:rowOff>
                  </to>
                </anchor>
              </controlPr>
            </control>
          </mc:Choice>
        </mc:AlternateContent>
        <mc:AlternateContent xmlns:mc="http://schemas.openxmlformats.org/markup-compatibility/2006">
          <mc:Choice Requires="x14">
            <control shapeId="99349" r:id="rId11" name="Check Box 21">
              <controlPr defaultSize="0" autoFill="0" autoLine="0" autoPict="0">
                <anchor moveWithCells="1">
                  <from>
                    <xdr:col>6</xdr:col>
                    <xdr:colOff>647700</xdr:colOff>
                    <xdr:row>11</xdr:row>
                    <xdr:rowOff>228600</xdr:rowOff>
                  </from>
                  <to>
                    <xdr:col>6</xdr:col>
                    <xdr:colOff>885825</xdr:colOff>
                    <xdr:row>11</xdr:row>
                    <xdr:rowOff>485775</xdr:rowOff>
                  </to>
                </anchor>
              </controlPr>
            </control>
          </mc:Choice>
        </mc:AlternateContent>
        <mc:AlternateContent xmlns:mc="http://schemas.openxmlformats.org/markup-compatibility/2006">
          <mc:Choice Requires="x14">
            <control shapeId="99350" r:id="rId12" name="Check Box 22">
              <controlPr defaultSize="0" autoFill="0" autoLine="0" autoPict="0">
                <anchor moveWithCells="1">
                  <from>
                    <xdr:col>6</xdr:col>
                    <xdr:colOff>647700</xdr:colOff>
                    <xdr:row>12</xdr:row>
                    <xdr:rowOff>276225</xdr:rowOff>
                  </from>
                  <to>
                    <xdr:col>6</xdr:col>
                    <xdr:colOff>895350</xdr:colOff>
                    <xdr:row>12</xdr:row>
                    <xdr:rowOff>523875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8A763-6077-4B48-B2CD-D718D81410CE}">
  <sheetPr codeName="Feuil8">
    <tabColor theme="4"/>
    <pageSetUpPr fitToPage="1"/>
  </sheetPr>
  <dimension ref="A1:S19"/>
  <sheetViews>
    <sheetView showGridLines="0" zoomScaleNormal="100" workbookViewId="0">
      <selection activeCell="C11" sqref="C11"/>
    </sheetView>
  </sheetViews>
  <sheetFormatPr baseColWidth="10" defaultColWidth="11.42578125" defaultRowHeight="23.25" outlineLevelCol="1"/>
  <cols>
    <col min="1" max="1" width="1.140625" style="319" customWidth="1"/>
    <col min="2" max="2" width="4.140625" style="319" customWidth="1"/>
    <col min="3" max="3" width="42" style="319" customWidth="1"/>
    <col min="4" max="4" width="19.42578125" style="319" customWidth="1"/>
    <col min="5" max="5" width="20.140625" style="319" customWidth="1"/>
    <col min="6" max="6" width="1.42578125" style="298" customWidth="1"/>
    <col min="7" max="7" width="1.140625" style="319" customWidth="1"/>
    <col min="8" max="8" width="1.42578125" style="347" hidden="1" customWidth="1" outlineLevel="1"/>
    <col min="9" max="9" width="16.42578125" style="347" hidden="1" customWidth="1" outlineLevel="1"/>
    <col min="10" max="15" width="11.42578125" style="347" hidden="1" customWidth="1" outlineLevel="1"/>
    <col min="16" max="16" width="1.42578125" style="347" hidden="1" customWidth="1" outlineLevel="1"/>
    <col min="17" max="17" width="1.140625" style="319" hidden="1" customWidth="1" outlineLevel="1"/>
    <col min="18" max="18" width="11.42578125" style="319" hidden="1" customWidth="1" outlineLevel="1"/>
    <col min="19" max="19" width="11.42578125" style="319" collapsed="1"/>
    <col min="20" max="16384" width="11.42578125" style="319"/>
  </cols>
  <sheetData>
    <row r="1" spans="1:17" s="350" customFormat="1" ht="48.75" customHeight="1" thickBot="1">
      <c r="A1" s="348"/>
      <c r="B1" s="806" t="s">
        <v>1715</v>
      </c>
      <c r="C1" s="806"/>
      <c r="D1" s="806"/>
      <c r="E1" s="806"/>
      <c r="F1" s="198"/>
      <c r="G1" s="348"/>
      <c r="H1" s="349"/>
      <c r="I1" s="880" t="s">
        <v>1746</v>
      </c>
      <c r="J1" s="880"/>
      <c r="K1" s="880"/>
      <c r="L1" s="880"/>
      <c r="M1" s="880"/>
      <c r="N1" s="880"/>
      <c r="O1" s="880"/>
      <c r="P1" s="349"/>
      <c r="Q1" s="348"/>
    </row>
    <row r="2" spans="1:17" s="333" customFormat="1" ht="32.25" customHeight="1" thickTop="1" thickBot="1">
      <c r="A2" s="299"/>
      <c r="B2" s="807" t="s">
        <v>1291</v>
      </c>
      <c r="C2" s="807"/>
      <c r="D2" s="807"/>
      <c r="E2" s="807"/>
      <c r="F2" s="164"/>
      <c r="G2" s="299"/>
      <c r="H2" s="332"/>
      <c r="I2" s="883" t="s">
        <v>1921</v>
      </c>
      <c r="J2" s="883"/>
      <c r="K2" s="883"/>
      <c r="L2" s="883"/>
      <c r="M2" s="883"/>
      <c r="N2" s="883"/>
      <c r="O2" s="883"/>
      <c r="P2" s="332"/>
      <c r="Q2" s="299"/>
    </row>
    <row r="3" spans="1:17" ht="32.25" customHeight="1" thickTop="1">
      <c r="A3" s="208"/>
      <c r="B3" s="335"/>
      <c r="C3" s="335"/>
      <c r="D3" s="336" t="s">
        <v>1919</v>
      </c>
      <c r="E3" s="336" t="s">
        <v>1920</v>
      </c>
      <c r="F3" s="231"/>
      <c r="G3" s="208"/>
      <c r="H3" s="885"/>
      <c r="I3" s="885"/>
      <c r="J3" s="337"/>
      <c r="K3" s="337"/>
      <c r="L3" s="337"/>
      <c r="M3" s="337"/>
      <c r="N3" s="337"/>
      <c r="O3" s="337"/>
      <c r="P3" s="334"/>
      <c r="Q3" s="208"/>
    </row>
    <row r="4" spans="1:17" ht="41.25" customHeight="1">
      <c r="A4" s="208"/>
      <c r="B4" s="624">
        <v>1</v>
      </c>
      <c r="C4" s="338"/>
      <c r="D4" s="339"/>
      <c r="E4" s="340"/>
      <c r="F4" s="231"/>
      <c r="G4" s="208"/>
      <c r="H4" s="334"/>
      <c r="I4" s="879" t="s">
        <v>1922</v>
      </c>
      <c r="J4" s="879"/>
      <c r="K4" s="879"/>
      <c r="L4" s="879"/>
      <c r="M4" s="879"/>
      <c r="N4" s="879"/>
      <c r="O4" s="525"/>
      <c r="P4" s="334"/>
      <c r="Q4" s="208"/>
    </row>
    <row r="5" spans="1:17" ht="42.75" customHeight="1">
      <c r="A5" s="208"/>
      <c r="B5" s="621">
        <v>2</v>
      </c>
      <c r="C5" s="341"/>
      <c r="D5" s="342"/>
      <c r="E5" s="343"/>
      <c r="F5" s="231"/>
      <c r="G5" s="208"/>
      <c r="H5" s="334"/>
      <c r="I5" s="884" t="s">
        <v>1923</v>
      </c>
      <c r="J5" s="884"/>
      <c r="K5" s="884"/>
      <c r="L5" s="884"/>
      <c r="M5" s="884"/>
      <c r="N5" s="884"/>
      <c r="O5" s="525"/>
      <c r="P5" s="334"/>
      <c r="Q5" s="208"/>
    </row>
    <row r="6" spans="1:17" ht="42" customHeight="1">
      <c r="A6" s="208"/>
      <c r="B6" s="621">
        <v>3</v>
      </c>
      <c r="C6" s="341"/>
      <c r="D6" s="342"/>
      <c r="E6" s="343"/>
      <c r="F6" s="231"/>
      <c r="G6" s="208"/>
      <c r="H6" s="334"/>
      <c r="I6" s="334"/>
      <c r="J6" s="334"/>
      <c r="K6" s="334"/>
      <c r="L6" s="334"/>
      <c r="M6" s="334"/>
      <c r="N6" s="334"/>
      <c r="O6" s="334"/>
      <c r="P6" s="334"/>
      <c r="Q6" s="208"/>
    </row>
    <row r="7" spans="1:17" ht="41.25" customHeight="1">
      <c r="A7" s="208"/>
      <c r="B7" s="624">
        <v>4</v>
      </c>
      <c r="C7" s="341"/>
      <c r="D7" s="342"/>
      <c r="E7" s="343"/>
      <c r="F7" s="231"/>
      <c r="G7" s="208"/>
      <c r="H7" s="334"/>
      <c r="I7" s="882" t="s">
        <v>1268</v>
      </c>
      <c r="J7" s="882"/>
      <c r="K7" s="334"/>
      <c r="L7" s="334"/>
      <c r="M7" s="334"/>
      <c r="N7" s="334"/>
      <c r="O7" s="334"/>
      <c r="P7" s="334"/>
      <c r="Q7" s="208"/>
    </row>
    <row r="8" spans="1:17" ht="43.5" customHeight="1">
      <c r="A8" s="208"/>
      <c r="B8" s="624">
        <v>5</v>
      </c>
      <c r="C8" s="341"/>
      <c r="D8" s="342"/>
      <c r="E8" s="343"/>
      <c r="F8" s="231"/>
      <c r="G8" s="208"/>
      <c r="H8" s="334"/>
      <c r="I8" s="881"/>
      <c r="J8" s="881"/>
      <c r="K8" s="881"/>
      <c r="L8" s="881"/>
      <c r="M8" s="881"/>
      <c r="N8" s="881"/>
      <c r="O8" s="881"/>
      <c r="P8" s="334"/>
      <c r="Q8" s="208"/>
    </row>
    <row r="9" spans="1:17" ht="42" customHeight="1">
      <c r="A9" s="208"/>
      <c r="B9" s="624">
        <v>6</v>
      </c>
      <c r="C9" s="341"/>
      <c r="D9" s="342"/>
      <c r="E9" s="343"/>
      <c r="F9" s="231"/>
      <c r="G9" s="208"/>
      <c r="H9" s="334"/>
      <c r="I9" s="881"/>
      <c r="J9" s="881"/>
      <c r="K9" s="881"/>
      <c r="L9" s="881"/>
      <c r="M9" s="881"/>
      <c r="N9" s="881"/>
      <c r="O9" s="881"/>
      <c r="P9" s="334"/>
      <c r="Q9" s="208"/>
    </row>
    <row r="10" spans="1:17" ht="43.5" customHeight="1">
      <c r="A10" s="208"/>
      <c r="B10" s="624">
        <v>7</v>
      </c>
      <c r="C10" s="341"/>
      <c r="D10" s="342"/>
      <c r="E10" s="343"/>
      <c r="F10" s="231"/>
      <c r="G10" s="208"/>
      <c r="H10" s="334"/>
      <c r="I10" s="881"/>
      <c r="J10" s="881"/>
      <c r="K10" s="881"/>
      <c r="L10" s="881"/>
      <c r="M10" s="881"/>
      <c r="N10" s="881"/>
      <c r="O10" s="881"/>
      <c r="P10" s="334"/>
      <c r="Q10" s="208"/>
    </row>
    <row r="11" spans="1:17" ht="42.75" customHeight="1">
      <c r="A11" s="208"/>
      <c r="B11" s="624">
        <v>8</v>
      </c>
      <c r="C11" s="344"/>
      <c r="D11" s="345"/>
      <c r="E11" s="346"/>
      <c r="F11" s="231"/>
      <c r="G11" s="208"/>
      <c r="H11" s="334"/>
      <c r="I11" s="881"/>
      <c r="J11" s="881"/>
      <c r="K11" s="881"/>
      <c r="L11" s="881"/>
      <c r="M11" s="881"/>
      <c r="N11" s="881"/>
      <c r="O11" s="881"/>
      <c r="P11" s="334"/>
      <c r="Q11" s="208"/>
    </row>
    <row r="12" spans="1:17" ht="22.5" customHeight="1">
      <c r="A12" s="208"/>
      <c r="B12" s="878" t="s">
        <v>1268</v>
      </c>
      <c r="C12" s="878"/>
      <c r="D12" s="609"/>
      <c r="E12" s="609"/>
      <c r="F12" s="231"/>
      <c r="G12" s="208"/>
      <c r="H12" s="334"/>
      <c r="I12" s="334"/>
      <c r="J12" s="334"/>
      <c r="K12" s="334"/>
      <c r="L12" s="334"/>
      <c r="M12" s="334"/>
      <c r="N12" s="334"/>
      <c r="O12" s="334"/>
      <c r="P12" s="334"/>
      <c r="Q12" s="208"/>
    </row>
    <row r="13" spans="1:17" ht="39" customHeight="1">
      <c r="A13" s="208"/>
      <c r="B13" s="818"/>
      <c r="C13" s="818"/>
      <c r="D13" s="818"/>
      <c r="E13" s="818"/>
      <c r="F13" s="231"/>
      <c r="G13" s="208"/>
      <c r="H13" s="334"/>
      <c r="I13" s="334"/>
      <c r="J13" s="334"/>
      <c r="K13" s="334"/>
      <c r="L13" s="334"/>
      <c r="M13" s="334"/>
      <c r="N13" s="334"/>
      <c r="O13" s="334"/>
      <c r="P13" s="334"/>
      <c r="Q13" s="208"/>
    </row>
    <row r="14" spans="1:17">
      <c r="A14" s="208"/>
      <c r="B14" s="818"/>
      <c r="C14" s="818"/>
      <c r="D14" s="818"/>
      <c r="E14" s="818"/>
      <c r="F14" s="231"/>
      <c r="G14" s="208"/>
      <c r="H14" s="334"/>
      <c r="I14" s="334"/>
      <c r="J14" s="334"/>
      <c r="K14" s="334"/>
      <c r="L14" s="334"/>
      <c r="M14" s="334"/>
      <c r="N14" s="334"/>
      <c r="O14" s="334"/>
      <c r="P14" s="334"/>
      <c r="Q14" s="208"/>
    </row>
    <row r="15" spans="1:17">
      <c r="A15" s="208"/>
      <c r="B15" s="818"/>
      <c r="C15" s="818"/>
      <c r="D15" s="818"/>
      <c r="E15" s="818"/>
      <c r="F15" s="231"/>
      <c r="G15" s="208"/>
      <c r="H15" s="334"/>
      <c r="I15" s="334"/>
      <c r="J15" s="334"/>
      <c r="K15" s="334"/>
      <c r="L15" s="334"/>
      <c r="M15" s="334"/>
      <c r="N15" s="334"/>
      <c r="O15" s="334"/>
      <c r="P15" s="334"/>
      <c r="Q15" s="208"/>
    </row>
    <row r="16" spans="1:17">
      <c r="A16" s="208"/>
      <c r="B16" s="818"/>
      <c r="C16" s="818"/>
      <c r="D16" s="818"/>
      <c r="E16" s="818"/>
      <c r="F16" s="231"/>
      <c r="G16" s="208"/>
      <c r="H16" s="334"/>
      <c r="I16" s="334"/>
      <c r="J16" s="334"/>
      <c r="K16" s="334"/>
      <c r="L16" s="334"/>
      <c r="M16" s="334"/>
      <c r="N16" s="334"/>
      <c r="O16" s="334"/>
      <c r="P16" s="334"/>
      <c r="Q16" s="208"/>
    </row>
    <row r="17" spans="1:17">
      <c r="A17" s="208"/>
      <c r="B17" s="818"/>
      <c r="C17" s="818"/>
      <c r="D17" s="818"/>
      <c r="E17" s="818"/>
      <c r="F17" s="231"/>
      <c r="G17" s="208"/>
      <c r="H17" s="334"/>
      <c r="I17" s="334"/>
      <c r="J17" s="334"/>
      <c r="K17" s="334"/>
      <c r="L17" s="334"/>
      <c r="M17" s="334"/>
      <c r="N17" s="334"/>
      <c r="O17" s="334"/>
      <c r="P17" s="334"/>
      <c r="Q17" s="208"/>
    </row>
    <row r="18" spans="1:17">
      <c r="A18" s="208"/>
      <c r="B18" s="818"/>
      <c r="C18" s="818"/>
      <c r="D18" s="818"/>
      <c r="E18" s="818"/>
      <c r="F18" s="231"/>
      <c r="G18" s="208"/>
      <c r="H18" s="334"/>
      <c r="I18" s="334"/>
      <c r="J18" s="334"/>
      <c r="K18" s="334"/>
      <c r="L18" s="334"/>
      <c r="M18" s="334"/>
      <c r="N18" s="334"/>
      <c r="O18" s="334"/>
      <c r="P18" s="334"/>
      <c r="Q18" s="208"/>
    </row>
    <row r="19" spans="1:17">
      <c r="A19" s="208"/>
      <c r="B19" s="609"/>
      <c r="C19" s="609"/>
      <c r="D19" s="609"/>
      <c r="E19" s="609"/>
      <c r="F19" s="231"/>
      <c r="G19" s="208"/>
      <c r="H19" s="334"/>
      <c r="I19" s="334"/>
      <c r="J19" s="334"/>
      <c r="K19" s="334"/>
      <c r="L19" s="334"/>
      <c r="M19" s="334"/>
      <c r="N19" s="334"/>
      <c r="O19" s="334"/>
      <c r="P19" s="334"/>
      <c r="Q19" s="208"/>
    </row>
  </sheetData>
  <sheetProtection algorithmName="SHA-512" hashValue="1rADU8iCcmCAodGpHInAB5HaU6QHsN5lR4EHGyqild/tVKZ5wXKrFCFGtekvnK42+muz+Ac8VGtaTcZrX/qElQ==" saltValue="7N4+TbeK/oRSyBJGBzTAYA==" spinCount="100000" sheet="1" formatRows="0" selectLockedCells="1"/>
  <mergeCells count="11">
    <mergeCell ref="B12:C12"/>
    <mergeCell ref="B13:E18"/>
    <mergeCell ref="I4:N4"/>
    <mergeCell ref="I1:O1"/>
    <mergeCell ref="B2:E2"/>
    <mergeCell ref="I8:O11"/>
    <mergeCell ref="I7:J7"/>
    <mergeCell ref="B1:E1"/>
    <mergeCell ref="I2:O2"/>
    <mergeCell ref="I5:N5"/>
    <mergeCell ref="H3:I3"/>
  </mergeCells>
  <dataValidations count="1">
    <dataValidation type="list" allowBlank="1" showInputMessage="1" showErrorMessage="1" prompt="Choisir" sqref="O4:O5" xr:uid="{7E6BE99E-5D6C-4BD9-8E9F-FBB10B979AA3}">
      <formula1>OuiNon</formula1>
    </dataValidation>
  </dataValidations>
  <pageMargins left="0.7" right="0.7" top="0.75" bottom="0.75" header="0.3" footer="0.3"/>
  <pageSetup paperSize="5" fitToHeight="0"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6E37A-6424-4F3A-A5E7-C355E254A897}">
  <sheetPr codeName="Feuil3">
    <tabColor theme="4"/>
    <pageSetUpPr fitToPage="1"/>
  </sheetPr>
  <dimension ref="A1:I24"/>
  <sheetViews>
    <sheetView showGridLines="0" zoomScaleNormal="100" workbookViewId="0">
      <selection activeCell="C21" sqref="C21:E21"/>
    </sheetView>
  </sheetViews>
  <sheetFormatPr baseColWidth="10" defaultColWidth="10.85546875" defaultRowHeight="15"/>
  <cols>
    <col min="1" max="2" width="1.140625" style="352" customWidth="1"/>
    <col min="3" max="3" width="16.5703125" style="352" customWidth="1"/>
    <col min="4" max="4" width="25" style="352" customWidth="1"/>
    <col min="5" max="6" width="10.85546875" style="352"/>
    <col min="7" max="7" width="72.7109375" style="352" customWidth="1"/>
    <col min="8" max="9" width="1.42578125" style="352" customWidth="1"/>
    <col min="10" max="16384" width="10.85546875" style="352"/>
  </cols>
  <sheetData>
    <row r="1" spans="1:9" ht="44.1" customHeight="1" thickBot="1">
      <c r="A1" s="351"/>
      <c r="B1" s="627"/>
      <c r="C1" s="886" t="s">
        <v>1715</v>
      </c>
      <c r="D1" s="886"/>
      <c r="E1" s="886"/>
      <c r="F1" s="886"/>
      <c r="G1" s="886"/>
      <c r="H1" s="627"/>
      <c r="I1" s="351"/>
    </row>
    <row r="2" spans="1:9" ht="23.25" customHeight="1" thickTop="1">
      <c r="A2" s="351"/>
      <c r="B2" s="627"/>
      <c r="C2" s="628"/>
      <c r="D2" s="627"/>
      <c r="E2" s="627"/>
      <c r="F2" s="627"/>
      <c r="G2" s="627"/>
      <c r="H2" s="627"/>
      <c r="I2" s="351"/>
    </row>
    <row r="3" spans="1:9">
      <c r="A3" s="351"/>
      <c r="B3" s="627"/>
      <c r="C3" s="629" t="s">
        <v>1924</v>
      </c>
      <c r="D3" s="353"/>
      <c r="E3" s="630" t="s">
        <v>1447</v>
      </c>
      <c r="F3" s="627"/>
      <c r="G3" s="627"/>
      <c r="H3" s="627"/>
      <c r="I3" s="351"/>
    </row>
    <row r="4" spans="1:9">
      <c r="A4" s="351"/>
      <c r="B4" s="627"/>
      <c r="C4" s="627"/>
      <c r="D4" s="627"/>
      <c r="E4" s="627"/>
      <c r="F4" s="627"/>
      <c r="G4" s="627"/>
      <c r="H4" s="627"/>
      <c r="I4" s="351"/>
    </row>
    <row r="5" spans="1:9" ht="34.5" customHeight="1">
      <c r="A5" s="351"/>
      <c r="B5" s="627"/>
      <c r="C5" s="887" t="s">
        <v>1925</v>
      </c>
      <c r="D5" s="887"/>
      <c r="E5" s="887"/>
      <c r="F5" s="887"/>
      <c r="G5" s="887"/>
      <c r="H5" s="627"/>
      <c r="I5" s="351"/>
    </row>
    <row r="6" spans="1:9" ht="18.600000000000001" customHeight="1">
      <c r="A6" s="351"/>
      <c r="B6" s="627"/>
      <c r="C6" s="894" t="s">
        <v>2262</v>
      </c>
      <c r="D6" s="894"/>
      <c r="E6" s="894"/>
      <c r="F6" s="894"/>
      <c r="G6" s="894"/>
      <c r="H6" s="627"/>
      <c r="I6" s="351"/>
    </row>
    <row r="7" spans="1:9" ht="46.5" customHeight="1">
      <c r="A7" s="351"/>
      <c r="B7" s="627"/>
      <c r="C7" s="887" t="s">
        <v>1926</v>
      </c>
      <c r="D7" s="887"/>
      <c r="E7" s="887"/>
      <c r="F7" s="887"/>
      <c r="G7" s="887"/>
      <c r="H7" s="627"/>
      <c r="I7" s="351"/>
    </row>
    <row r="8" spans="1:9" ht="16.5" customHeight="1">
      <c r="A8" s="351"/>
      <c r="B8" s="627"/>
      <c r="C8" s="894" t="s">
        <v>2263</v>
      </c>
      <c r="D8" s="894"/>
      <c r="E8" s="894"/>
      <c r="F8" s="894"/>
      <c r="G8" s="894"/>
      <c r="H8" s="627"/>
      <c r="I8" s="351"/>
    </row>
    <row r="9" spans="1:9" ht="18" customHeight="1">
      <c r="A9" s="351"/>
      <c r="B9" s="627"/>
      <c r="C9" s="887" t="s">
        <v>1457</v>
      </c>
      <c r="D9" s="887"/>
      <c r="E9" s="887"/>
      <c r="F9" s="887"/>
      <c r="G9" s="887"/>
      <c r="H9" s="627"/>
      <c r="I9" s="351"/>
    </row>
    <row r="10" spans="1:9" ht="35.25" customHeight="1">
      <c r="A10" s="351"/>
      <c r="B10" s="627"/>
      <c r="C10" s="631"/>
      <c r="D10" s="462" t="s">
        <v>1581</v>
      </c>
      <c r="E10" s="627"/>
      <c r="F10" s="627"/>
      <c r="G10" s="627"/>
      <c r="H10" s="627"/>
      <c r="I10" s="351"/>
    </row>
    <row r="11" spans="1:9" ht="24" customHeight="1">
      <c r="A11" s="351"/>
      <c r="B11" s="627"/>
      <c r="C11" s="631"/>
      <c r="D11" s="895" t="s">
        <v>1927</v>
      </c>
      <c r="E11" s="895"/>
      <c r="F11" s="895"/>
      <c r="G11" s="895"/>
      <c r="H11" s="627"/>
      <c r="I11" s="351"/>
    </row>
    <row r="12" spans="1:9" ht="24" customHeight="1">
      <c r="A12" s="351"/>
      <c r="B12" s="627"/>
      <c r="C12" s="627"/>
      <c r="D12" s="627"/>
      <c r="E12" s="627"/>
      <c r="F12" s="627"/>
      <c r="G12" s="627"/>
      <c r="H12" s="627"/>
      <c r="I12" s="351"/>
    </row>
    <row r="13" spans="1:9" ht="24" customHeight="1">
      <c r="A13" s="351"/>
      <c r="B13" s="627"/>
      <c r="C13" s="893" t="s">
        <v>1448</v>
      </c>
      <c r="D13" s="893"/>
      <c r="E13" s="627"/>
      <c r="F13" s="627"/>
      <c r="G13" s="627"/>
      <c r="H13" s="627"/>
      <c r="I13" s="351"/>
    </row>
    <row r="14" spans="1:9" ht="13.5" customHeight="1">
      <c r="A14" s="351"/>
      <c r="B14" s="627"/>
      <c r="C14" s="627"/>
      <c r="D14" s="627"/>
      <c r="E14" s="627"/>
      <c r="F14" s="627"/>
      <c r="G14" s="627"/>
      <c r="H14" s="627"/>
      <c r="I14" s="351"/>
    </row>
    <row r="15" spans="1:9" ht="61.5" customHeight="1">
      <c r="A15" s="351"/>
      <c r="B15" s="627"/>
      <c r="C15" s="892" t="s">
        <v>1458</v>
      </c>
      <c r="D15" s="892"/>
      <c r="E15" s="892"/>
      <c r="F15" s="892"/>
      <c r="G15" s="892"/>
      <c r="H15" s="627"/>
      <c r="I15" s="351"/>
    </row>
    <row r="16" spans="1:9">
      <c r="A16" s="351"/>
      <c r="B16" s="627"/>
      <c r="C16" s="627"/>
      <c r="D16" s="627"/>
      <c r="E16" s="627"/>
      <c r="F16" s="627"/>
      <c r="G16" s="627"/>
      <c r="H16" s="627"/>
      <c r="I16" s="351"/>
    </row>
    <row r="17" spans="1:9">
      <c r="A17" s="351"/>
      <c r="B17" s="627"/>
      <c r="C17" s="629" t="s">
        <v>1582</v>
      </c>
      <c r="D17" s="627"/>
      <c r="E17" s="627"/>
      <c r="F17" s="627"/>
      <c r="G17" s="627"/>
      <c r="H17" s="627"/>
      <c r="I17" s="351"/>
    </row>
    <row r="18" spans="1:9">
      <c r="A18" s="351"/>
      <c r="B18" s="627"/>
      <c r="C18" s="627"/>
      <c r="D18" s="627"/>
      <c r="E18" s="627"/>
      <c r="F18" s="627"/>
      <c r="G18" s="627"/>
      <c r="H18" s="627"/>
      <c r="I18" s="351"/>
    </row>
    <row r="19" spans="1:9">
      <c r="A19" s="351"/>
      <c r="B19" s="627"/>
      <c r="C19" s="889" t="s">
        <v>1928</v>
      </c>
      <c r="D19" s="889"/>
      <c r="E19" s="889"/>
      <c r="F19" s="889"/>
      <c r="G19" s="889"/>
      <c r="H19" s="627"/>
      <c r="I19" s="351"/>
    </row>
    <row r="20" spans="1:9">
      <c r="A20" s="351"/>
      <c r="B20" s="627"/>
      <c r="C20" s="627"/>
      <c r="D20" s="627"/>
      <c r="E20" s="627"/>
      <c r="F20" s="627"/>
      <c r="G20" s="627"/>
      <c r="H20" s="627"/>
      <c r="I20" s="351"/>
    </row>
    <row r="21" spans="1:9">
      <c r="A21" s="351"/>
      <c r="B21" s="627"/>
      <c r="C21" s="890" t="s">
        <v>2264</v>
      </c>
      <c r="D21" s="891"/>
      <c r="E21" s="891"/>
      <c r="F21" s="627"/>
      <c r="G21" s="627"/>
      <c r="H21" s="627"/>
      <c r="I21" s="351"/>
    </row>
    <row r="22" spans="1:9">
      <c r="A22" s="351"/>
      <c r="B22" s="627"/>
      <c r="C22" s="627"/>
      <c r="D22" s="627"/>
      <c r="E22" s="627"/>
      <c r="F22" s="627"/>
      <c r="G22" s="627"/>
      <c r="H22" s="627"/>
      <c r="I22" s="351"/>
    </row>
    <row r="23" spans="1:9" s="356" customFormat="1" ht="28.5" customHeight="1">
      <c r="A23" s="355"/>
      <c r="B23" s="629"/>
      <c r="C23" s="888" t="s">
        <v>1929</v>
      </c>
      <c r="D23" s="888"/>
      <c r="E23" s="888"/>
      <c r="F23" s="888"/>
      <c r="G23" s="888"/>
      <c r="H23" s="629"/>
      <c r="I23" s="355"/>
    </row>
    <row r="24" spans="1:9">
      <c r="A24" s="351"/>
      <c r="B24" s="627"/>
      <c r="C24" s="627"/>
      <c r="D24" s="627"/>
      <c r="E24" s="627"/>
      <c r="F24" s="627"/>
      <c r="G24" s="627"/>
      <c r="H24" s="627"/>
      <c r="I24" s="351"/>
    </row>
  </sheetData>
  <sheetProtection algorithmName="SHA-512" hashValue="imIxRqFNmqTk08qM7n/uMrefv+OTUgMiWoPawjVGZxB+gD0u3IASi2X0jWXD71PeSkYVbtMqsnS8tHzoYGksLA==" saltValue="SPlDDU9M0CQhkSfKEoK9Yw==" spinCount="100000" sheet="1" formatRows="0" selectLockedCells="1"/>
  <mergeCells count="12">
    <mergeCell ref="C1:G1"/>
    <mergeCell ref="C5:G5"/>
    <mergeCell ref="C23:G23"/>
    <mergeCell ref="C19:G19"/>
    <mergeCell ref="C21:E21"/>
    <mergeCell ref="C15:G15"/>
    <mergeCell ref="C13:D13"/>
    <mergeCell ref="C6:G6"/>
    <mergeCell ref="C7:G7"/>
    <mergeCell ref="C9:G9"/>
    <mergeCell ref="C8:G8"/>
    <mergeCell ref="D11:G11"/>
  </mergeCells>
  <hyperlinks>
    <hyperlink ref="C21" r:id="rId1" xr:uid="{C1D86373-939F-4125-9A20-20C42B9953C8}"/>
  </hyperlinks>
  <pageMargins left="0.7" right="0.7" top="0.75" bottom="0.75" header="0.3" footer="0.3"/>
  <pageSetup paperSize="5" scale="92"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18785" r:id="rId5" name="Check Box 1">
              <controlPr locked="0" defaultSize="0" autoFill="0" autoLine="0" autoPict="0" altText="">
                <anchor moveWithCells="1">
                  <from>
                    <xdr:col>2</xdr:col>
                    <xdr:colOff>723900</xdr:colOff>
                    <xdr:row>9</xdr:row>
                    <xdr:rowOff>219075</xdr:rowOff>
                  </from>
                  <to>
                    <xdr:col>2</xdr:col>
                    <xdr:colOff>914400</xdr:colOff>
                    <xdr:row>10</xdr:row>
                    <xdr:rowOff>28575</xdr:rowOff>
                  </to>
                </anchor>
              </controlPr>
            </control>
          </mc:Choice>
        </mc:AlternateContent>
        <mc:AlternateContent xmlns:mc="http://schemas.openxmlformats.org/markup-compatibility/2006">
          <mc:Choice Requires="x14">
            <control shapeId="118786" r:id="rId6" name="Check Box 2">
              <controlPr locked="0" defaultSize="0" autoFill="0" autoLine="0" autoPict="0" altText="">
                <anchor moveWithCells="1">
                  <from>
                    <xdr:col>2</xdr:col>
                    <xdr:colOff>723900</xdr:colOff>
                    <xdr:row>10</xdr:row>
                    <xdr:rowOff>76200</xdr:rowOff>
                  </from>
                  <to>
                    <xdr:col>2</xdr:col>
                    <xdr:colOff>914400</xdr:colOff>
                    <xdr:row>11</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2FC81-17D8-4582-94A4-F41F8AFB873F}">
  <sheetPr>
    <tabColor theme="5" tint="-0.249977111117893"/>
  </sheetPr>
  <dimension ref="A1:F21"/>
  <sheetViews>
    <sheetView showGridLines="0" topLeftCell="A10" zoomScaleNormal="100" workbookViewId="0">
      <selection sqref="A1:E4"/>
    </sheetView>
  </sheetViews>
  <sheetFormatPr baseColWidth="10" defaultColWidth="11.42578125" defaultRowHeight="15"/>
  <cols>
    <col min="1" max="1" width="1.140625" style="214" customWidth="1"/>
    <col min="2" max="2" width="2.42578125" style="368" customWidth="1"/>
    <col min="3" max="3" width="84.42578125" style="214" customWidth="1"/>
    <col min="4" max="4" width="17.5703125" style="214" customWidth="1"/>
    <col min="5" max="5" width="1.42578125" style="214" customWidth="1"/>
    <col min="6" max="6" width="1.140625" style="214" customWidth="1"/>
    <col min="7" max="16384" width="11.42578125" style="214"/>
  </cols>
  <sheetData>
    <row r="1" spans="1:6" s="301" customFormat="1" ht="48.75" customHeight="1" thickBot="1">
      <c r="A1" s="299"/>
      <c r="B1" s="369"/>
      <c r="C1" s="827" t="s">
        <v>1746</v>
      </c>
      <c r="D1" s="827"/>
      <c r="E1" s="164"/>
      <c r="F1" s="299"/>
    </row>
    <row r="2" spans="1:6" s="301" customFormat="1" ht="32.25" customHeight="1" thickTop="1" thickBot="1">
      <c r="A2" s="299"/>
      <c r="B2" s="369"/>
      <c r="C2" s="896" t="s">
        <v>1930</v>
      </c>
      <c r="D2" s="896"/>
      <c r="E2" s="358"/>
      <c r="F2" s="299"/>
    </row>
    <row r="3" spans="1:6" ht="12.6" customHeight="1" thickTop="1">
      <c r="A3" s="208"/>
      <c r="B3" s="359"/>
      <c r="C3" s="360"/>
      <c r="D3" s="360"/>
      <c r="E3" s="360"/>
      <c r="F3" s="208"/>
    </row>
    <row r="4" spans="1:6" ht="12.6" customHeight="1">
      <c r="A4" s="208"/>
      <c r="B4" s="359"/>
      <c r="C4" s="423"/>
      <c r="D4" s="423"/>
      <c r="E4" s="423"/>
      <c r="F4" s="208"/>
    </row>
    <row r="5" spans="1:6" ht="81" customHeight="1">
      <c r="A5" s="208"/>
      <c r="B5" s="359"/>
      <c r="C5" s="189" t="s">
        <v>1931</v>
      </c>
      <c r="D5" s="189"/>
      <c r="E5" s="189"/>
      <c r="F5" s="208"/>
    </row>
    <row r="6" spans="1:6" ht="28.5" customHeight="1">
      <c r="A6" s="208"/>
      <c r="B6" s="359"/>
      <c r="C6" s="424"/>
      <c r="D6" s="424"/>
      <c r="E6" s="424"/>
      <c r="F6" s="208"/>
    </row>
    <row r="7" spans="1:6" ht="15" customHeight="1">
      <c r="A7" s="208"/>
      <c r="B7" s="359"/>
      <c r="C7" s="189"/>
      <c r="D7" s="189"/>
      <c r="E7" s="189"/>
      <c r="F7" s="208"/>
    </row>
    <row r="8" spans="1:6" ht="74.25" customHeight="1">
      <c r="A8" s="208"/>
      <c r="B8" s="361" t="s">
        <v>1314</v>
      </c>
      <c r="C8" s="362" t="s">
        <v>1932</v>
      </c>
      <c r="D8" s="497"/>
      <c r="E8" s="363"/>
      <c r="F8" s="208"/>
    </row>
    <row r="9" spans="1:6" ht="70.5" customHeight="1">
      <c r="A9" s="208"/>
      <c r="B9" s="361" t="s">
        <v>1315</v>
      </c>
      <c r="C9" s="362" t="s">
        <v>1933</v>
      </c>
      <c r="D9" s="497"/>
      <c r="E9" s="364"/>
      <c r="F9" s="208"/>
    </row>
    <row r="10" spans="1:6" ht="103.5" customHeight="1">
      <c r="A10" s="208"/>
      <c r="B10" s="361" t="s">
        <v>1316</v>
      </c>
      <c r="C10" s="362" t="s">
        <v>1934</v>
      </c>
      <c r="D10" s="497"/>
      <c r="E10" s="364"/>
      <c r="F10" s="208"/>
    </row>
    <row r="11" spans="1:6" ht="128.25" customHeight="1">
      <c r="A11" s="208"/>
      <c r="B11" s="361" t="s">
        <v>1317</v>
      </c>
      <c r="C11" s="362" t="s">
        <v>1935</v>
      </c>
      <c r="D11" s="497"/>
      <c r="E11" s="364"/>
      <c r="F11" s="208"/>
    </row>
    <row r="12" spans="1:6" ht="134.25" customHeight="1">
      <c r="A12" s="208"/>
      <c r="B12" s="361" t="s">
        <v>1318</v>
      </c>
      <c r="C12" s="362" t="s">
        <v>1936</v>
      </c>
      <c r="D12" s="497"/>
      <c r="E12" s="364"/>
      <c r="F12" s="208"/>
    </row>
    <row r="13" spans="1:6" ht="109.5" customHeight="1">
      <c r="A13" s="208"/>
      <c r="B13" s="361" t="s">
        <v>1319</v>
      </c>
      <c r="C13" s="362" t="s">
        <v>1937</v>
      </c>
      <c r="D13" s="497"/>
      <c r="E13" s="364"/>
      <c r="F13" s="208"/>
    </row>
    <row r="14" spans="1:6" ht="123.75" customHeight="1">
      <c r="A14" s="208"/>
      <c r="B14" s="365" t="s">
        <v>1320</v>
      </c>
      <c r="C14" s="366" t="s">
        <v>1938</v>
      </c>
      <c r="D14" s="497"/>
      <c r="E14" s="367"/>
      <c r="F14" s="208"/>
    </row>
    <row r="15" spans="1:6" ht="71.45" customHeight="1">
      <c r="A15" s="208"/>
      <c r="B15" s="359"/>
      <c r="C15" s="160"/>
      <c r="D15" s="160"/>
      <c r="E15" s="269"/>
      <c r="F15" s="208"/>
    </row>
    <row r="16" spans="1:6" ht="23.1" customHeight="1">
      <c r="A16" s="208"/>
      <c r="B16" s="359"/>
      <c r="C16" s="269" t="s">
        <v>1268</v>
      </c>
      <c r="D16" s="269"/>
      <c r="E16" s="269"/>
      <c r="F16" s="208"/>
    </row>
    <row r="17" spans="1:6" ht="129" customHeight="1">
      <c r="A17" s="208"/>
      <c r="B17" s="359"/>
      <c r="C17" s="812"/>
      <c r="D17" s="812"/>
      <c r="E17" s="812"/>
      <c r="F17" s="208"/>
    </row>
    <row r="18" spans="1:6" ht="24.6" customHeight="1">
      <c r="A18" s="208"/>
      <c r="B18" s="359"/>
      <c r="C18" s="269"/>
      <c r="D18" s="269"/>
      <c r="E18" s="269"/>
      <c r="F18" s="208"/>
    </row>
    <row r="19" spans="1:6" ht="24.6" customHeight="1">
      <c r="A19" s="208"/>
      <c r="B19" s="359"/>
      <c r="C19" s="269"/>
      <c r="D19" s="269"/>
      <c r="E19" s="269"/>
      <c r="F19" s="208"/>
    </row>
    <row r="20" spans="1:6" ht="24.6" customHeight="1"/>
    <row r="21" spans="1:6" ht="24.6" customHeight="1"/>
  </sheetData>
  <sheetProtection formatRows="0" selectLockedCells="1"/>
  <mergeCells count="3">
    <mergeCell ref="C1:D1"/>
    <mergeCell ref="C2:D2"/>
    <mergeCell ref="C17:E17"/>
  </mergeCells>
  <dataValidations count="1">
    <dataValidation type="list" allowBlank="1" showInputMessage="1" showErrorMessage="1" prompt="Choisir" sqref="D8:D14" xr:uid="{09C88FE4-4F0B-4B29-93A9-51DFAF6308A9}">
      <formula1>OuiNon</formula1>
    </dataValidation>
  </dataValidations>
  <pageMargins left="0.23622047244094491" right="0.23622047244094491" top="0.35433070866141736" bottom="0.35433070866141736" header="0.31496062992125984" footer="0.31496062992125984"/>
  <pageSetup paperSize="5" scale="9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4E8FA-F056-4778-BD3A-5A27C6993F77}">
  <sheetPr codeName="Feuil15">
    <tabColor theme="5" tint="-0.249977111117893"/>
  </sheetPr>
  <dimension ref="A1:L79"/>
  <sheetViews>
    <sheetView showGridLines="0" topLeftCell="A6" zoomScaleNormal="100" workbookViewId="0">
      <selection sqref="A1:E4"/>
    </sheetView>
  </sheetViews>
  <sheetFormatPr baseColWidth="10" defaultColWidth="11.42578125" defaultRowHeight="23.25"/>
  <cols>
    <col min="1" max="1" width="1.140625" style="267" customWidth="1"/>
    <col min="2" max="2" width="4.140625" style="267" customWidth="1"/>
    <col min="3" max="3" width="24" style="267" customWidth="1"/>
    <col min="4" max="5" width="19.42578125" style="267" customWidth="1"/>
    <col min="6" max="7" width="17.85546875" style="267" customWidth="1"/>
    <col min="8" max="9" width="19.42578125" style="267" customWidth="1"/>
    <col min="10" max="10" width="19.85546875" style="267" customWidth="1"/>
    <col min="11" max="11" width="1.42578125" style="297" customWidth="1"/>
    <col min="12" max="12" width="1.140625" style="267" customWidth="1"/>
    <col min="13" max="13" width="1.85546875" style="267" customWidth="1"/>
    <col min="14" max="14" width="43.42578125" style="267" customWidth="1"/>
    <col min="15" max="16384" width="11.42578125" style="267"/>
  </cols>
  <sheetData>
    <row r="1" spans="1:12" s="300" customFormat="1" ht="48.75" customHeight="1" thickBot="1">
      <c r="A1" s="299"/>
      <c r="B1" s="832" t="s">
        <v>1715</v>
      </c>
      <c r="C1" s="832"/>
      <c r="D1" s="832"/>
      <c r="E1" s="832"/>
      <c r="F1" s="832"/>
      <c r="G1" s="832"/>
      <c r="H1" s="832"/>
      <c r="I1" s="832"/>
      <c r="J1" s="832"/>
      <c r="K1" s="164"/>
      <c r="L1" s="299"/>
    </row>
    <row r="2" spans="1:12" s="300" customFormat="1" ht="32.25" customHeight="1" thickTop="1" thickBot="1">
      <c r="A2" s="299"/>
      <c r="B2" s="896" t="s">
        <v>1939</v>
      </c>
      <c r="C2" s="896"/>
      <c r="D2" s="896"/>
      <c r="E2" s="896"/>
      <c r="F2" s="896"/>
      <c r="G2" s="896"/>
      <c r="H2" s="896"/>
      <c r="I2" s="896"/>
      <c r="J2" s="896"/>
      <c r="K2" s="164"/>
      <c r="L2" s="299"/>
    </row>
    <row r="3" spans="1:12" ht="32.25" customHeight="1" thickTop="1">
      <c r="A3" s="208"/>
      <c r="B3" s="336"/>
      <c r="C3" s="336"/>
      <c r="D3" s="336"/>
      <c r="E3" s="336"/>
      <c r="F3" s="336"/>
      <c r="G3" s="336"/>
      <c r="H3" s="336"/>
      <c r="I3" s="336"/>
      <c r="J3" s="243"/>
      <c r="K3" s="231"/>
      <c r="L3" s="208"/>
    </row>
    <row r="4" spans="1:12" ht="38.25" customHeight="1">
      <c r="A4" s="208"/>
      <c r="B4" s="336"/>
      <c r="C4" s="902" t="s">
        <v>1940</v>
      </c>
      <c r="D4" s="903"/>
      <c r="E4" s="903"/>
      <c r="F4" s="903"/>
      <c r="G4" s="904"/>
      <c r="H4" s="905"/>
      <c r="I4" s="906"/>
      <c r="J4" s="906"/>
      <c r="K4" s="231"/>
      <c r="L4" s="208"/>
    </row>
    <row r="5" spans="1:12" ht="94.5" customHeight="1">
      <c r="A5" s="370"/>
      <c r="B5" s="336"/>
      <c r="C5" s="371" t="s">
        <v>1941</v>
      </c>
      <c r="D5" s="371" t="s">
        <v>1321</v>
      </c>
      <c r="E5" s="371" t="s">
        <v>1322</v>
      </c>
      <c r="F5" s="371" t="s">
        <v>1942</v>
      </c>
      <c r="G5" s="371" t="s">
        <v>1943</v>
      </c>
      <c r="H5" s="371" t="s">
        <v>1323</v>
      </c>
      <c r="I5" s="371" t="s">
        <v>1324</v>
      </c>
      <c r="J5" s="371" t="s">
        <v>1944</v>
      </c>
      <c r="K5" s="231"/>
      <c r="L5" s="370"/>
    </row>
    <row r="6" spans="1:12" ht="37.5" customHeight="1">
      <c r="A6" s="372"/>
      <c r="B6" s="291">
        <v>1</v>
      </c>
      <c r="C6" s="373"/>
      <c r="D6" s="416"/>
      <c r="E6" s="416"/>
      <c r="F6" s="374" t="e">
        <f>D6/E6</f>
        <v>#DIV/0!</v>
      </c>
      <c r="G6" s="897" t="e">
        <f>(F6+F7)/2</f>
        <v>#DIV/0!</v>
      </c>
      <c r="H6" s="416"/>
      <c r="I6" s="416"/>
      <c r="J6" s="375" t="e">
        <f>I6/H6</f>
        <v>#DIV/0!</v>
      </c>
      <c r="K6" s="231"/>
      <c r="L6" s="372"/>
    </row>
    <row r="7" spans="1:12" ht="43.5" customHeight="1">
      <c r="A7" s="208"/>
      <c r="B7" s="291">
        <v>2</v>
      </c>
      <c r="C7" s="417"/>
      <c r="D7" s="416"/>
      <c r="E7" s="416"/>
      <c r="F7" s="374" t="e">
        <f>D7/E7</f>
        <v>#DIV/0!</v>
      </c>
      <c r="G7" s="898"/>
      <c r="H7" s="416"/>
      <c r="I7" s="416"/>
      <c r="J7" s="375" t="e">
        <f t="shared" ref="J7" si="0">I7/H7</f>
        <v>#DIV/0!</v>
      </c>
      <c r="K7" s="231"/>
      <c r="L7" s="208"/>
    </row>
    <row r="8" spans="1:12" ht="43.5" customHeight="1">
      <c r="A8" s="376"/>
      <c r="B8" s="291"/>
      <c r="C8" s="269"/>
      <c r="D8" s="377"/>
      <c r="E8" s="377"/>
      <c r="F8" s="378"/>
      <c r="G8" s="378"/>
      <c r="H8" s="378"/>
      <c r="I8" s="378"/>
      <c r="J8" s="378"/>
      <c r="K8" s="231"/>
      <c r="L8" s="376"/>
    </row>
    <row r="9" spans="1:12" ht="50.25" customHeight="1">
      <c r="A9" s="208"/>
      <c r="B9" s="311"/>
      <c r="C9" s="902" t="s">
        <v>1325</v>
      </c>
      <c r="D9" s="903"/>
      <c r="E9" s="903"/>
      <c r="F9" s="903"/>
      <c r="G9" s="903"/>
      <c r="H9" s="903"/>
      <c r="I9" s="903"/>
      <c r="J9" s="904"/>
      <c r="K9" s="231"/>
      <c r="L9" s="208"/>
    </row>
    <row r="10" spans="1:12" ht="110.25">
      <c r="A10" s="208"/>
      <c r="B10" s="311"/>
      <c r="C10" s="371" t="s">
        <v>1941</v>
      </c>
      <c r="D10" s="371" t="s">
        <v>1321</v>
      </c>
      <c r="E10" s="371" t="s">
        <v>1443</v>
      </c>
      <c r="F10" s="371" t="s">
        <v>1942</v>
      </c>
      <c r="G10" s="371" t="s">
        <v>1945</v>
      </c>
      <c r="H10" s="371" t="s">
        <v>1323</v>
      </c>
      <c r="I10" s="371" t="s">
        <v>1324</v>
      </c>
      <c r="J10" s="371" t="s">
        <v>1944</v>
      </c>
      <c r="K10" s="231"/>
      <c r="L10" s="208"/>
    </row>
    <row r="11" spans="1:12" ht="43.5" customHeight="1">
      <c r="A11" s="208"/>
      <c r="B11" s="311">
        <v>1</v>
      </c>
      <c r="C11" s="417"/>
      <c r="D11" s="416"/>
      <c r="E11" s="416"/>
      <c r="F11" s="375" t="e">
        <f>D11/E11</f>
        <v>#DIV/0!</v>
      </c>
      <c r="G11" s="899" t="e">
        <f>(F11+F12+F13)/3</f>
        <v>#DIV/0!</v>
      </c>
      <c r="H11" s="416"/>
      <c r="I11" s="416"/>
      <c r="J11" s="375" t="e">
        <f>I11/H11</f>
        <v>#DIV/0!</v>
      </c>
      <c r="K11" s="231"/>
      <c r="L11" s="208"/>
    </row>
    <row r="12" spans="1:12" ht="41.25" customHeight="1">
      <c r="A12" s="208"/>
      <c r="B12" s="311">
        <v>2</v>
      </c>
      <c r="C12" s="417"/>
      <c r="D12" s="416"/>
      <c r="E12" s="416"/>
      <c r="F12" s="375" t="e">
        <f>D12/E12</f>
        <v>#DIV/0!</v>
      </c>
      <c r="G12" s="900"/>
      <c r="H12" s="416"/>
      <c r="I12" s="416"/>
      <c r="J12" s="375" t="e">
        <f t="shared" ref="J12:J13" si="1">I12/H12</f>
        <v>#DIV/0!</v>
      </c>
      <c r="K12" s="231"/>
      <c r="L12" s="208"/>
    </row>
    <row r="13" spans="1:12" ht="43.5" customHeight="1">
      <c r="A13" s="208"/>
      <c r="B13" s="311">
        <v>3</v>
      </c>
      <c r="C13" s="417"/>
      <c r="D13" s="416"/>
      <c r="E13" s="416"/>
      <c r="F13" s="375" t="e">
        <f>D13/E13</f>
        <v>#DIV/0!</v>
      </c>
      <c r="G13" s="901"/>
      <c r="H13" s="416"/>
      <c r="I13" s="416"/>
      <c r="J13" s="375" t="e">
        <f t="shared" si="1"/>
        <v>#DIV/0!</v>
      </c>
      <c r="K13" s="231"/>
      <c r="L13" s="208"/>
    </row>
    <row r="14" spans="1:12" ht="39" customHeight="1" thickBot="1">
      <c r="A14" s="208"/>
      <c r="B14" s="269"/>
      <c r="C14" s="269"/>
      <c r="D14" s="269"/>
      <c r="E14" s="269"/>
      <c r="F14" s="269"/>
      <c r="G14" s="269"/>
      <c r="H14" s="269"/>
      <c r="I14" s="269"/>
      <c r="J14" s="269"/>
      <c r="K14" s="231"/>
      <c r="L14" s="208"/>
    </row>
    <row r="15" spans="1:12" s="300" customFormat="1" ht="21" thickTop="1" thickBot="1">
      <c r="A15" s="299"/>
      <c r="B15" s="321"/>
      <c r="C15" s="896" t="s">
        <v>1946</v>
      </c>
      <c r="D15" s="896"/>
      <c r="E15" s="896"/>
      <c r="F15" s="896"/>
      <c r="G15" s="896"/>
      <c r="H15" s="896"/>
      <c r="I15" s="896"/>
      <c r="J15" s="896"/>
      <c r="K15" s="896"/>
      <c r="L15" s="299"/>
    </row>
    <row r="16" spans="1:12" ht="24" thickTop="1">
      <c r="A16" s="208"/>
      <c r="B16" s="269"/>
      <c r="C16" s="269"/>
      <c r="D16" s="269"/>
      <c r="E16" s="269"/>
      <c r="F16" s="269"/>
      <c r="G16" s="269"/>
      <c r="H16" s="269"/>
      <c r="I16" s="269"/>
      <c r="J16" s="269"/>
      <c r="K16" s="231"/>
      <c r="L16" s="208"/>
    </row>
    <row r="17" spans="1:12">
      <c r="A17" s="379"/>
      <c r="B17" s="307" t="s">
        <v>1314</v>
      </c>
      <c r="C17" s="907" t="s">
        <v>1947</v>
      </c>
      <c r="D17" s="907"/>
      <c r="E17" s="907"/>
      <c r="F17" s="354"/>
      <c r="G17" s="269" t="s">
        <v>1583</v>
      </c>
      <c r="H17" s="269"/>
      <c r="I17" s="269"/>
      <c r="J17" s="269"/>
      <c r="K17" s="231"/>
      <c r="L17" s="379"/>
    </row>
    <row r="18" spans="1:12" ht="11.25" customHeight="1">
      <c r="A18" s="208"/>
      <c r="B18" s="269"/>
      <c r="C18" s="269"/>
      <c r="D18" s="269"/>
      <c r="E18" s="269"/>
      <c r="F18" s="269"/>
      <c r="G18" s="269"/>
      <c r="H18" s="269"/>
      <c r="I18" s="269"/>
      <c r="J18" s="269"/>
      <c r="K18" s="231"/>
      <c r="L18" s="208"/>
    </row>
    <row r="19" spans="1:12" ht="21" customHeight="1">
      <c r="A19" s="208"/>
      <c r="B19" s="269"/>
      <c r="C19" s="269" t="s">
        <v>1948</v>
      </c>
      <c r="D19" s="380"/>
      <c r="E19" s="418">
        <f>D6+D7</f>
        <v>0</v>
      </c>
      <c r="F19" s="269"/>
      <c r="G19" s="269"/>
      <c r="H19" s="269"/>
      <c r="I19" s="269"/>
      <c r="J19" s="269"/>
      <c r="K19" s="231"/>
      <c r="L19" s="208"/>
    </row>
    <row r="20" spans="1:12" ht="21" customHeight="1">
      <c r="A20" s="208"/>
      <c r="B20" s="269"/>
      <c r="C20" s="269"/>
      <c r="D20" s="380"/>
      <c r="E20" s="269"/>
      <c r="F20" s="269"/>
      <c r="G20" s="269"/>
      <c r="H20" s="269"/>
      <c r="I20" s="269"/>
      <c r="J20" s="269"/>
      <c r="K20" s="231"/>
      <c r="L20" s="208"/>
    </row>
    <row r="21" spans="1:12">
      <c r="A21" s="208"/>
      <c r="B21" s="269"/>
      <c r="C21" s="354"/>
      <c r="D21" s="856" t="s">
        <v>1949</v>
      </c>
      <c r="E21" s="856"/>
      <c r="F21" s="856"/>
      <c r="G21" s="856"/>
      <c r="H21" s="293"/>
      <c r="I21" s="293"/>
      <c r="J21" s="269"/>
      <c r="K21" s="231"/>
      <c r="L21" s="208"/>
    </row>
    <row r="22" spans="1:12">
      <c r="A22" s="208"/>
      <c r="B22" s="269"/>
      <c r="C22" s="354"/>
      <c r="D22" s="908" t="s">
        <v>1950</v>
      </c>
      <c r="E22" s="908"/>
      <c r="F22" s="908"/>
      <c r="G22" s="908"/>
      <c r="H22" s="908"/>
      <c r="I22" s="908"/>
      <c r="J22" s="908"/>
      <c r="K22" s="231"/>
      <c r="L22" s="208"/>
    </row>
    <row r="23" spans="1:12">
      <c r="A23" s="208"/>
      <c r="B23" s="269"/>
      <c r="C23" s="269"/>
      <c r="D23" s="908"/>
      <c r="E23" s="908"/>
      <c r="F23" s="908"/>
      <c r="G23" s="908"/>
      <c r="H23" s="269"/>
      <c r="I23" s="269"/>
      <c r="J23" s="269"/>
      <c r="K23" s="231"/>
      <c r="L23" s="208"/>
    </row>
    <row r="24" spans="1:12">
      <c r="A24" s="208"/>
      <c r="B24" s="307" t="s">
        <v>1315</v>
      </c>
      <c r="C24" s="856" t="s">
        <v>1951</v>
      </c>
      <c r="D24" s="856"/>
      <c r="E24" s="856"/>
      <c r="F24" s="856"/>
      <c r="G24" s="856"/>
      <c r="H24" s="856"/>
      <c r="I24" s="856"/>
      <c r="J24" s="269"/>
      <c r="K24" s="231"/>
      <c r="L24" s="208"/>
    </row>
    <row r="25" spans="1:12" ht="15" customHeight="1">
      <c r="A25" s="208"/>
      <c r="B25" s="269"/>
      <c r="C25" s="269"/>
      <c r="D25" s="269"/>
      <c r="E25" s="269"/>
      <c r="F25" s="269"/>
      <c r="G25" s="269"/>
      <c r="H25" s="269"/>
      <c r="I25" s="269"/>
      <c r="J25" s="269"/>
      <c r="K25" s="231"/>
      <c r="L25" s="208"/>
    </row>
    <row r="26" spans="1:12" ht="15.75" customHeight="1">
      <c r="A26" s="208"/>
      <c r="B26" s="269"/>
      <c r="C26" s="269" t="s">
        <v>1952</v>
      </c>
      <c r="D26" s="269"/>
      <c r="E26" s="419" t="e">
        <f>G6</f>
        <v>#DIV/0!</v>
      </c>
      <c r="F26" s="269"/>
      <c r="G26" s="269" t="s">
        <v>1953</v>
      </c>
      <c r="H26" s="269"/>
      <c r="I26" s="420" t="e">
        <f>G11</f>
        <v>#DIV/0!</v>
      </c>
      <c r="J26" s="269"/>
      <c r="K26" s="231"/>
      <c r="L26" s="208"/>
    </row>
    <row r="27" spans="1:12" ht="15.75" customHeight="1">
      <c r="A27" s="208"/>
      <c r="B27" s="269"/>
      <c r="C27" s="269"/>
      <c r="D27" s="269"/>
      <c r="E27" s="381"/>
      <c r="F27" s="269"/>
      <c r="G27" s="269"/>
      <c r="H27" s="269"/>
      <c r="I27" s="382"/>
      <c r="J27" s="269"/>
      <c r="K27" s="231"/>
      <c r="L27" s="208"/>
    </row>
    <row r="28" spans="1:12" ht="15.75" customHeight="1">
      <c r="A28" s="208"/>
      <c r="B28" s="269"/>
      <c r="C28" s="269"/>
      <c r="D28" s="269"/>
      <c r="E28" s="381"/>
      <c r="F28" s="269"/>
      <c r="G28" s="269"/>
      <c r="H28" s="269"/>
      <c r="I28" s="382"/>
      <c r="J28" s="269"/>
      <c r="K28" s="231"/>
      <c r="L28" s="208"/>
    </row>
    <row r="29" spans="1:12" ht="15" customHeight="1">
      <c r="A29" s="208"/>
      <c r="B29" s="269"/>
      <c r="C29" s="269" t="s">
        <v>1326</v>
      </c>
      <c r="D29" s="269"/>
      <c r="E29" s="382"/>
      <c r="F29" s="269"/>
      <c r="G29" s="269"/>
      <c r="H29" s="269"/>
      <c r="I29" s="269"/>
      <c r="J29" s="269"/>
      <c r="K29" s="231"/>
      <c r="L29" s="208"/>
    </row>
    <row r="30" spans="1:12">
      <c r="A30" s="208"/>
      <c r="B30" s="269"/>
      <c r="C30" s="354"/>
      <c r="D30" s="908" t="s">
        <v>1954</v>
      </c>
      <c r="E30" s="908"/>
      <c r="F30" s="908"/>
      <c r="G30" s="908"/>
      <c r="H30" s="908"/>
      <c r="I30" s="908"/>
      <c r="J30" s="269"/>
      <c r="K30" s="231"/>
      <c r="L30" s="208"/>
    </row>
    <row r="31" spans="1:12">
      <c r="A31" s="208"/>
      <c r="B31" s="269"/>
      <c r="C31" s="354"/>
      <c r="D31" s="908" t="s">
        <v>1955</v>
      </c>
      <c r="E31" s="908"/>
      <c r="F31" s="908"/>
      <c r="G31" s="908"/>
      <c r="H31" s="908"/>
      <c r="I31" s="908"/>
      <c r="J31" s="269"/>
      <c r="K31" s="231"/>
      <c r="L31" s="208"/>
    </row>
    <row r="32" spans="1:12">
      <c r="A32" s="208"/>
      <c r="B32" s="269"/>
      <c r="C32" s="269"/>
      <c r="D32" s="269"/>
      <c r="E32" s="269"/>
      <c r="F32" s="269"/>
      <c r="G32" s="269"/>
      <c r="H32" s="269"/>
      <c r="I32" s="269"/>
      <c r="J32" s="269"/>
      <c r="K32" s="231"/>
      <c r="L32" s="208"/>
    </row>
    <row r="33" spans="1:12" ht="14.25" customHeight="1">
      <c r="A33" s="208"/>
      <c r="B33" s="269"/>
      <c r="C33" s="152"/>
      <c r="D33" s="269"/>
      <c r="E33" s="383" t="s">
        <v>1327</v>
      </c>
      <c r="F33" s="269"/>
      <c r="G33" s="269"/>
      <c r="H33" s="269"/>
      <c r="I33" s="269"/>
      <c r="J33" s="269"/>
      <c r="K33" s="231"/>
      <c r="L33" s="208"/>
    </row>
    <row r="34" spans="1:12" ht="19.5" customHeight="1">
      <c r="A34" s="208"/>
      <c r="B34" s="269"/>
      <c r="C34" s="269" t="s">
        <v>1956</v>
      </c>
      <c r="D34" s="908"/>
      <c r="E34" s="908"/>
      <c r="F34" s="908"/>
      <c r="G34" s="908"/>
      <c r="H34" s="269"/>
      <c r="I34" s="269"/>
      <c r="J34" s="269"/>
      <c r="K34" s="231"/>
      <c r="L34" s="208"/>
    </row>
    <row r="35" spans="1:12" ht="9.75" customHeight="1">
      <c r="A35" s="208"/>
      <c r="B35" s="269"/>
      <c r="C35" s="269"/>
      <c r="D35" s="269"/>
      <c r="E35" s="269"/>
      <c r="F35" s="269"/>
      <c r="G35" s="269"/>
      <c r="H35" s="269"/>
      <c r="I35" s="269"/>
      <c r="J35" s="269"/>
      <c r="K35" s="231"/>
      <c r="L35" s="208"/>
    </row>
    <row r="36" spans="1:12">
      <c r="A36" s="208"/>
      <c r="B36" s="269"/>
      <c r="C36" s="354"/>
      <c r="D36" s="908" t="s">
        <v>1957</v>
      </c>
      <c r="E36" s="908"/>
      <c r="F36" s="908"/>
      <c r="G36" s="908"/>
      <c r="H36" s="908"/>
      <c r="I36" s="908"/>
      <c r="J36" s="269"/>
      <c r="K36" s="231"/>
      <c r="L36" s="208"/>
    </row>
    <row r="37" spans="1:12">
      <c r="A37" s="208"/>
      <c r="B37" s="269"/>
      <c r="C37" s="354"/>
      <c r="D37" s="908" t="s">
        <v>1958</v>
      </c>
      <c r="E37" s="908"/>
      <c r="F37" s="908"/>
      <c r="G37" s="908"/>
      <c r="H37" s="908"/>
      <c r="I37" s="908"/>
      <c r="J37" s="269"/>
      <c r="K37" s="231"/>
      <c r="L37" s="208"/>
    </row>
    <row r="38" spans="1:12">
      <c r="A38" s="208"/>
      <c r="B38" s="269"/>
      <c r="C38" s="269"/>
      <c r="D38" s="269"/>
      <c r="E38" s="269"/>
      <c r="F38" s="269"/>
      <c r="G38" s="269"/>
      <c r="H38" s="269"/>
      <c r="I38" s="269"/>
      <c r="J38" s="269"/>
      <c r="K38" s="231"/>
      <c r="L38" s="208"/>
    </row>
    <row r="39" spans="1:12">
      <c r="A39" s="208"/>
      <c r="B39" s="307" t="s">
        <v>1328</v>
      </c>
      <c r="C39" s="856" t="s">
        <v>1951</v>
      </c>
      <c r="D39" s="856"/>
      <c r="E39" s="856"/>
      <c r="F39" s="856"/>
      <c r="G39" s="856"/>
      <c r="H39" s="856"/>
      <c r="I39" s="856"/>
      <c r="J39" s="269"/>
      <c r="K39" s="231"/>
      <c r="L39" s="208"/>
    </row>
    <row r="40" spans="1:12">
      <c r="A40" s="208"/>
      <c r="B40" s="307"/>
      <c r="C40" s="293"/>
      <c r="D40" s="293"/>
      <c r="E40" s="293"/>
      <c r="F40" s="293"/>
      <c r="G40" s="293"/>
      <c r="H40" s="293"/>
      <c r="I40" s="293"/>
      <c r="J40" s="269"/>
      <c r="K40" s="231"/>
      <c r="L40" s="208"/>
    </row>
    <row r="41" spans="1:12" ht="15.75" customHeight="1">
      <c r="A41" s="208"/>
      <c r="B41" s="269"/>
      <c r="C41" s="269" t="s">
        <v>1959</v>
      </c>
      <c r="D41" s="269"/>
      <c r="E41" s="419" t="e">
        <f>J7</f>
        <v>#DIV/0!</v>
      </c>
      <c r="F41" s="269"/>
      <c r="G41" s="269" t="s">
        <v>1960</v>
      </c>
      <c r="H41" s="269"/>
      <c r="I41" s="420" t="e">
        <f>J13</f>
        <v>#DIV/0!</v>
      </c>
      <c r="J41" s="269"/>
      <c r="K41" s="231"/>
      <c r="L41" s="208"/>
    </row>
    <row r="42" spans="1:12" ht="11.25" customHeight="1">
      <c r="A42" s="208"/>
      <c r="B42" s="269"/>
      <c r="C42" s="269"/>
      <c r="D42" s="269"/>
      <c r="E42" s="269"/>
      <c r="F42" s="269"/>
      <c r="G42" s="269"/>
      <c r="H42" s="269"/>
      <c r="I42" s="269"/>
      <c r="J42" s="269"/>
      <c r="K42" s="231"/>
      <c r="L42" s="208"/>
    </row>
    <row r="43" spans="1:12" ht="11.25" customHeight="1">
      <c r="A43" s="208"/>
      <c r="B43" s="269"/>
      <c r="C43" s="269" t="s">
        <v>1326</v>
      </c>
      <c r="D43" s="269"/>
      <c r="E43" s="269"/>
      <c r="F43" s="269"/>
      <c r="G43" s="269"/>
      <c r="H43" s="269"/>
      <c r="I43" s="269"/>
      <c r="J43" s="269"/>
      <c r="K43" s="231"/>
      <c r="L43" s="208"/>
    </row>
    <row r="44" spans="1:12" ht="11.25" customHeight="1">
      <c r="A44" s="208"/>
      <c r="B44" s="269"/>
      <c r="C44" s="269"/>
      <c r="D44" s="269"/>
      <c r="E44" s="269"/>
      <c r="F44" s="269"/>
      <c r="G44" s="269"/>
      <c r="H44" s="269"/>
      <c r="I44" s="269"/>
      <c r="J44" s="269"/>
      <c r="K44" s="231"/>
      <c r="L44" s="208"/>
    </row>
    <row r="45" spans="1:12">
      <c r="A45" s="208"/>
      <c r="B45" s="269"/>
      <c r="C45" s="354"/>
      <c r="D45" s="908" t="s">
        <v>1961</v>
      </c>
      <c r="E45" s="908"/>
      <c r="F45" s="908"/>
      <c r="G45" s="908"/>
      <c r="H45" s="908"/>
      <c r="I45" s="908"/>
      <c r="J45" s="908"/>
      <c r="K45" s="231"/>
      <c r="L45" s="208"/>
    </row>
    <row r="46" spans="1:12">
      <c r="A46" s="208"/>
      <c r="B46" s="269"/>
      <c r="C46" s="354"/>
      <c r="D46" s="908" t="s">
        <v>1962</v>
      </c>
      <c r="E46" s="908"/>
      <c r="F46" s="908"/>
      <c r="G46" s="908"/>
      <c r="H46" s="908"/>
      <c r="I46" s="908"/>
      <c r="J46" s="269"/>
      <c r="K46" s="231"/>
      <c r="L46" s="208"/>
    </row>
    <row r="47" spans="1:12" ht="12.75" customHeight="1">
      <c r="A47" s="208"/>
      <c r="B47" s="269"/>
      <c r="C47" s="269"/>
      <c r="D47" s="269"/>
      <c r="E47" s="269"/>
      <c r="F47" s="269"/>
      <c r="G47" s="269"/>
      <c r="H47" s="269"/>
      <c r="I47" s="269"/>
      <c r="J47" s="269"/>
      <c r="K47" s="231"/>
      <c r="L47" s="208"/>
    </row>
    <row r="48" spans="1:12">
      <c r="A48" s="208"/>
      <c r="B48" s="269"/>
      <c r="C48" s="269"/>
      <c r="D48" s="269"/>
      <c r="E48" s="383" t="s">
        <v>1327</v>
      </c>
      <c r="F48" s="269"/>
      <c r="G48" s="269"/>
      <c r="H48" s="269"/>
      <c r="I48" s="269"/>
      <c r="J48" s="269"/>
      <c r="K48" s="231"/>
      <c r="L48" s="208"/>
    </row>
    <row r="49" spans="1:12">
      <c r="A49" s="208"/>
      <c r="B49" s="269"/>
      <c r="C49" s="269"/>
      <c r="D49" s="269"/>
      <c r="E49" s="383"/>
      <c r="F49" s="269"/>
      <c r="G49" s="269"/>
      <c r="H49" s="269"/>
      <c r="I49" s="269"/>
      <c r="J49" s="269"/>
      <c r="K49" s="231"/>
      <c r="L49" s="208"/>
    </row>
    <row r="50" spans="1:12" ht="15.75" customHeight="1">
      <c r="A50" s="208"/>
      <c r="B50" s="269"/>
      <c r="C50" s="269" t="s">
        <v>1963</v>
      </c>
      <c r="D50" s="269"/>
      <c r="E50" s="421" t="e">
        <f>J11</f>
        <v>#DIV/0!</v>
      </c>
      <c r="F50" s="269"/>
      <c r="G50" s="269" t="s">
        <v>1964</v>
      </c>
      <c r="H50" s="269"/>
      <c r="I50" s="420" t="e">
        <f>J13</f>
        <v>#DIV/0!</v>
      </c>
      <c r="J50" s="269"/>
      <c r="K50" s="231"/>
      <c r="L50" s="208"/>
    </row>
    <row r="51" spans="1:12">
      <c r="A51" s="208"/>
      <c r="B51" s="269"/>
      <c r="C51" s="269"/>
      <c r="D51" s="269"/>
      <c r="E51" s="383"/>
      <c r="F51" s="269"/>
      <c r="G51" s="269"/>
      <c r="H51" s="269"/>
      <c r="I51" s="269"/>
      <c r="J51" s="269"/>
      <c r="K51" s="231"/>
      <c r="L51" s="208"/>
    </row>
    <row r="52" spans="1:12">
      <c r="A52" s="208"/>
      <c r="B52" s="269"/>
      <c r="C52" s="269" t="s">
        <v>1956</v>
      </c>
      <c r="D52" s="908"/>
      <c r="E52" s="908"/>
      <c r="F52" s="908"/>
      <c r="G52" s="908"/>
      <c r="H52" s="269"/>
      <c r="I52" s="269"/>
      <c r="J52" s="269"/>
      <c r="K52" s="231"/>
      <c r="L52" s="208"/>
    </row>
    <row r="53" spans="1:12">
      <c r="A53" s="208"/>
      <c r="B53" s="269"/>
      <c r="C53" s="354"/>
      <c r="D53" s="908" t="s">
        <v>1584</v>
      </c>
      <c r="E53" s="908"/>
      <c r="F53" s="908"/>
      <c r="G53" s="908"/>
      <c r="H53" s="908"/>
      <c r="I53" s="908"/>
      <c r="J53" s="269"/>
      <c r="K53" s="231"/>
      <c r="L53" s="208"/>
    </row>
    <row r="54" spans="1:12">
      <c r="A54" s="208"/>
      <c r="B54" s="269"/>
      <c r="C54" s="354"/>
      <c r="D54" s="908" t="s">
        <v>1585</v>
      </c>
      <c r="E54" s="908"/>
      <c r="F54" s="908"/>
      <c r="G54" s="908"/>
      <c r="H54" s="908"/>
      <c r="I54" s="908"/>
      <c r="J54" s="269"/>
      <c r="K54" s="231"/>
      <c r="L54" s="208"/>
    </row>
    <row r="55" spans="1:12">
      <c r="A55" s="208"/>
      <c r="B55" s="269"/>
      <c r="C55" s="269"/>
      <c r="D55" s="269"/>
      <c r="E55" s="269"/>
      <c r="F55" s="269"/>
      <c r="G55" s="269"/>
      <c r="H55" s="269"/>
      <c r="I55" s="269"/>
      <c r="J55" s="269"/>
      <c r="K55" s="231"/>
      <c r="L55" s="208"/>
    </row>
    <row r="56" spans="1:12">
      <c r="A56" s="208"/>
      <c r="B56" s="269"/>
      <c r="C56" s="384" t="s">
        <v>1329</v>
      </c>
      <c r="D56" s="269"/>
      <c r="E56" s="269"/>
      <c r="F56" s="269"/>
      <c r="G56" s="269"/>
      <c r="H56" s="269"/>
      <c r="I56" s="269"/>
      <c r="J56" s="269"/>
      <c r="K56" s="231"/>
      <c r="L56" s="208"/>
    </row>
    <row r="57" spans="1:12" ht="10.5" customHeight="1">
      <c r="A57" s="208"/>
      <c r="B57" s="269"/>
      <c r="C57" s="269"/>
      <c r="D57" s="269"/>
      <c r="E57" s="269"/>
      <c r="F57" s="269"/>
      <c r="G57" s="269"/>
      <c r="H57" s="269"/>
      <c r="I57" s="269"/>
      <c r="J57" s="269"/>
      <c r="K57" s="231"/>
      <c r="L57" s="208"/>
    </row>
    <row r="58" spans="1:12" ht="43.5" customHeight="1">
      <c r="A58" s="208"/>
      <c r="B58" s="269"/>
      <c r="C58" s="717" t="s">
        <v>1965</v>
      </c>
      <c r="D58" s="717"/>
      <c r="E58" s="717"/>
      <c r="F58" s="717"/>
      <c r="G58" s="717"/>
      <c r="H58" s="717"/>
      <c r="I58" s="717"/>
      <c r="J58" s="269"/>
      <c r="K58" s="231"/>
      <c r="L58" s="208"/>
    </row>
    <row r="59" spans="1:12" ht="15" customHeight="1">
      <c r="A59" s="208"/>
      <c r="B59" s="269"/>
      <c r="C59" s="160"/>
      <c r="D59" s="160"/>
      <c r="E59" s="160"/>
      <c r="F59" s="160"/>
      <c r="G59" s="160"/>
      <c r="H59" s="160"/>
      <c r="I59" s="160"/>
      <c r="J59" s="269"/>
      <c r="K59" s="231"/>
      <c r="L59" s="208"/>
    </row>
    <row r="60" spans="1:12" ht="33.75" customHeight="1">
      <c r="A60" s="208"/>
      <c r="B60" s="269"/>
      <c r="C60" s="717" t="s">
        <v>1966</v>
      </c>
      <c r="D60" s="717"/>
      <c r="E60" s="717"/>
      <c r="F60" s="717"/>
      <c r="G60" s="717"/>
      <c r="H60" s="717"/>
      <c r="I60" s="717"/>
      <c r="J60" s="269"/>
      <c r="K60" s="231"/>
      <c r="L60" s="208"/>
    </row>
    <row r="61" spans="1:12">
      <c r="A61" s="208"/>
      <c r="B61" s="269"/>
      <c r="C61" s="911"/>
      <c r="D61" s="911"/>
      <c r="E61" s="911"/>
      <c r="F61" s="911"/>
      <c r="G61" s="911"/>
      <c r="H61" s="911"/>
      <c r="I61" s="911"/>
      <c r="J61" s="269"/>
      <c r="K61" s="231"/>
      <c r="L61" s="208"/>
    </row>
    <row r="62" spans="1:12">
      <c r="A62" s="208"/>
      <c r="B62" s="269"/>
      <c r="C62" s="911"/>
      <c r="D62" s="911"/>
      <c r="E62" s="911"/>
      <c r="F62" s="911"/>
      <c r="G62" s="911"/>
      <c r="H62" s="911"/>
      <c r="I62" s="911"/>
      <c r="J62" s="269"/>
      <c r="K62" s="231"/>
      <c r="L62" s="208"/>
    </row>
    <row r="63" spans="1:12">
      <c r="A63" s="208"/>
      <c r="B63" s="269"/>
      <c r="C63" s="911"/>
      <c r="D63" s="911"/>
      <c r="E63" s="911"/>
      <c r="F63" s="911"/>
      <c r="G63" s="911"/>
      <c r="H63" s="911"/>
      <c r="I63" s="911"/>
      <c r="J63" s="269"/>
      <c r="K63" s="231"/>
      <c r="L63" s="208"/>
    </row>
    <row r="64" spans="1:12">
      <c r="A64" s="208"/>
      <c r="B64" s="269"/>
      <c r="C64" s="269"/>
      <c r="D64" s="269"/>
      <c r="E64" s="269"/>
      <c r="F64" s="269"/>
      <c r="G64" s="269"/>
      <c r="H64" s="269"/>
      <c r="I64" s="269"/>
      <c r="J64" s="269"/>
      <c r="K64" s="231"/>
      <c r="L64" s="208"/>
    </row>
    <row r="65" spans="1:12">
      <c r="A65" s="208"/>
      <c r="B65" s="269"/>
      <c r="C65" s="269"/>
      <c r="D65" s="269"/>
      <c r="E65" s="269"/>
      <c r="F65" s="269"/>
      <c r="G65" s="269"/>
      <c r="H65" s="269"/>
      <c r="I65" s="269"/>
      <c r="J65" s="269"/>
      <c r="K65" s="231"/>
      <c r="L65" s="208"/>
    </row>
    <row r="66" spans="1:12">
      <c r="A66" s="208"/>
      <c r="B66" s="909" t="s">
        <v>1967</v>
      </c>
      <c r="C66" s="909"/>
      <c r="D66" s="909"/>
      <c r="E66" s="909"/>
      <c r="F66" s="909"/>
      <c r="G66" s="909"/>
      <c r="H66" s="909"/>
      <c r="I66" s="909"/>
      <c r="J66" s="909"/>
      <c r="K66" s="231"/>
      <c r="L66" s="208"/>
    </row>
    <row r="67" spans="1:12">
      <c r="A67" s="208"/>
      <c r="B67" s="269"/>
      <c r="C67" s="354"/>
      <c r="D67" s="908" t="s">
        <v>1968</v>
      </c>
      <c r="E67" s="908"/>
      <c r="F67" s="908"/>
      <c r="G67" s="908"/>
      <c r="H67" s="908"/>
      <c r="I67" s="908"/>
      <c r="J67" s="269"/>
      <c r="K67" s="231"/>
      <c r="L67" s="208"/>
    </row>
    <row r="68" spans="1:12">
      <c r="A68" s="208"/>
      <c r="B68" s="269"/>
      <c r="C68" s="354"/>
      <c r="D68" s="908" t="s">
        <v>1969</v>
      </c>
      <c r="E68" s="908"/>
      <c r="F68" s="908"/>
      <c r="G68" s="908"/>
      <c r="H68" s="908"/>
      <c r="I68" s="908"/>
      <c r="J68" s="269"/>
      <c r="K68" s="231"/>
      <c r="L68" s="208"/>
    </row>
    <row r="69" spans="1:12">
      <c r="A69" s="208"/>
      <c r="B69" s="269"/>
      <c r="C69" s="269"/>
      <c r="D69" s="269"/>
      <c r="E69" s="269"/>
      <c r="F69" s="269"/>
      <c r="G69" s="269"/>
      <c r="H69" s="269"/>
      <c r="I69" s="269"/>
      <c r="J69" s="269"/>
      <c r="K69" s="231"/>
      <c r="L69" s="208"/>
    </row>
    <row r="70" spans="1:12">
      <c r="A70" s="208"/>
      <c r="B70" s="269"/>
      <c r="C70" s="269" t="s">
        <v>1268</v>
      </c>
      <c r="D70" s="269"/>
      <c r="E70" s="269"/>
      <c r="F70" s="269"/>
      <c r="G70" s="269"/>
      <c r="H70" s="269"/>
      <c r="I70" s="269"/>
      <c r="J70" s="269"/>
      <c r="K70" s="231"/>
      <c r="L70" s="208"/>
    </row>
    <row r="71" spans="1:12">
      <c r="A71" s="208"/>
      <c r="B71" s="269"/>
      <c r="C71" s="910"/>
      <c r="D71" s="910"/>
      <c r="E71" s="910"/>
      <c r="F71" s="910"/>
      <c r="G71" s="910"/>
      <c r="H71" s="910"/>
      <c r="I71" s="910"/>
      <c r="J71" s="910"/>
      <c r="K71" s="231"/>
      <c r="L71" s="208"/>
    </row>
    <row r="72" spans="1:12">
      <c r="A72" s="208"/>
      <c r="B72" s="269"/>
      <c r="C72" s="910"/>
      <c r="D72" s="910"/>
      <c r="E72" s="910"/>
      <c r="F72" s="910"/>
      <c r="G72" s="910"/>
      <c r="H72" s="910"/>
      <c r="I72" s="910"/>
      <c r="J72" s="910"/>
      <c r="K72" s="231"/>
      <c r="L72" s="208"/>
    </row>
    <row r="73" spans="1:12">
      <c r="A73" s="208"/>
      <c r="B73" s="269"/>
      <c r="C73" s="910"/>
      <c r="D73" s="910"/>
      <c r="E73" s="910"/>
      <c r="F73" s="910"/>
      <c r="G73" s="910"/>
      <c r="H73" s="910"/>
      <c r="I73" s="910"/>
      <c r="J73" s="910"/>
      <c r="K73" s="231"/>
      <c r="L73" s="208"/>
    </row>
    <row r="74" spans="1:12">
      <c r="A74" s="208"/>
      <c r="B74" s="269"/>
      <c r="C74" s="910"/>
      <c r="D74" s="910"/>
      <c r="E74" s="910"/>
      <c r="F74" s="910"/>
      <c r="G74" s="910"/>
      <c r="H74" s="910"/>
      <c r="I74" s="910"/>
      <c r="J74" s="910"/>
      <c r="K74" s="231"/>
      <c r="L74" s="208"/>
    </row>
    <row r="75" spans="1:12">
      <c r="A75" s="208"/>
      <c r="B75" s="269"/>
      <c r="C75" s="910"/>
      <c r="D75" s="910"/>
      <c r="E75" s="910"/>
      <c r="F75" s="910"/>
      <c r="G75" s="910"/>
      <c r="H75" s="910"/>
      <c r="I75" s="910"/>
      <c r="J75" s="910"/>
      <c r="K75" s="231"/>
      <c r="L75" s="208"/>
    </row>
    <row r="76" spans="1:12">
      <c r="A76" s="208"/>
      <c r="B76" s="269"/>
      <c r="C76" s="910"/>
      <c r="D76" s="910"/>
      <c r="E76" s="910"/>
      <c r="F76" s="910"/>
      <c r="G76" s="910"/>
      <c r="H76" s="910"/>
      <c r="I76" s="910"/>
      <c r="J76" s="910"/>
      <c r="K76" s="231"/>
      <c r="L76" s="208"/>
    </row>
    <row r="77" spans="1:12">
      <c r="A77" s="208"/>
      <c r="B77" s="269"/>
      <c r="C77" s="910"/>
      <c r="D77" s="910"/>
      <c r="E77" s="910"/>
      <c r="F77" s="910"/>
      <c r="G77" s="910"/>
      <c r="H77" s="910"/>
      <c r="I77" s="910"/>
      <c r="J77" s="910"/>
      <c r="K77" s="231"/>
      <c r="L77" s="208"/>
    </row>
    <row r="78" spans="1:12">
      <c r="A78" s="208"/>
      <c r="B78" s="269"/>
      <c r="C78" s="269"/>
      <c r="D78" s="269"/>
      <c r="E78" s="269"/>
      <c r="F78" s="269"/>
      <c r="G78" s="269"/>
      <c r="H78" s="269"/>
      <c r="I78" s="269"/>
      <c r="J78" s="269"/>
      <c r="K78" s="231"/>
      <c r="L78" s="208"/>
    </row>
    <row r="79" spans="1:12">
      <c r="A79" s="208"/>
      <c r="B79" s="269"/>
      <c r="C79" s="269"/>
      <c r="D79" s="269"/>
      <c r="E79" s="269"/>
      <c r="F79" s="269"/>
      <c r="G79" s="269"/>
      <c r="H79" s="269"/>
      <c r="I79" s="269"/>
      <c r="J79" s="269"/>
      <c r="K79" s="231"/>
      <c r="L79" s="208"/>
    </row>
  </sheetData>
  <sheetProtection formatRows="0" selectLockedCells="1"/>
  <mergeCells count="31">
    <mergeCell ref="B1:J1"/>
    <mergeCell ref="B2:J2"/>
    <mergeCell ref="B66:J66"/>
    <mergeCell ref="C71:J77"/>
    <mergeCell ref="D67:I67"/>
    <mergeCell ref="D68:I68"/>
    <mergeCell ref="C39:I39"/>
    <mergeCell ref="D46:I46"/>
    <mergeCell ref="D52:G52"/>
    <mergeCell ref="D53:I53"/>
    <mergeCell ref="D54:I54"/>
    <mergeCell ref="D45:J45"/>
    <mergeCell ref="C58:I58"/>
    <mergeCell ref="C60:I60"/>
    <mergeCell ref="C61:I63"/>
    <mergeCell ref="D34:G34"/>
    <mergeCell ref="D37:I37"/>
    <mergeCell ref="D36:I36"/>
    <mergeCell ref="D30:I30"/>
    <mergeCell ref="D23:G23"/>
    <mergeCell ref="C24:I24"/>
    <mergeCell ref="C17:E17"/>
    <mergeCell ref="D21:G21"/>
    <mergeCell ref="D22:J22"/>
    <mergeCell ref="C9:J9"/>
    <mergeCell ref="D31:I31"/>
    <mergeCell ref="G6:G7"/>
    <mergeCell ref="G11:G13"/>
    <mergeCell ref="C4:G4"/>
    <mergeCell ref="H4:J4"/>
    <mergeCell ref="C15:K15"/>
  </mergeCells>
  <pageMargins left="0.23622047244094491" right="0.23622047244094491" top="0.15748031496062992" bottom="0.15748031496062992" header="0.31496062992125984" footer="0.31496062992125984"/>
  <pageSetup paperSize="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2235" r:id="rId4" name="Check Box 11">
              <controlPr locked="0" defaultSize="0" autoFill="0" autoLine="0" autoPict="0" altText="">
                <anchor moveWithCells="1">
                  <from>
                    <xdr:col>2</xdr:col>
                    <xdr:colOff>1257300</xdr:colOff>
                    <xdr:row>20</xdr:row>
                    <xdr:rowOff>76200</xdr:rowOff>
                  </from>
                  <to>
                    <xdr:col>2</xdr:col>
                    <xdr:colOff>1447800</xdr:colOff>
                    <xdr:row>21</xdr:row>
                    <xdr:rowOff>38100</xdr:rowOff>
                  </to>
                </anchor>
              </controlPr>
            </control>
          </mc:Choice>
        </mc:AlternateContent>
        <mc:AlternateContent xmlns:mc="http://schemas.openxmlformats.org/markup-compatibility/2006">
          <mc:Choice Requires="x14">
            <control shapeId="52236" r:id="rId5" name="Check Box 12">
              <controlPr locked="0" defaultSize="0" autoFill="0" autoLine="0" autoPict="0" altText="">
                <anchor moveWithCells="1">
                  <from>
                    <xdr:col>2</xdr:col>
                    <xdr:colOff>1257300</xdr:colOff>
                    <xdr:row>21</xdr:row>
                    <xdr:rowOff>76200</xdr:rowOff>
                  </from>
                  <to>
                    <xdr:col>2</xdr:col>
                    <xdr:colOff>1447800</xdr:colOff>
                    <xdr:row>22</xdr:row>
                    <xdr:rowOff>38100</xdr:rowOff>
                  </to>
                </anchor>
              </controlPr>
            </control>
          </mc:Choice>
        </mc:AlternateContent>
        <mc:AlternateContent xmlns:mc="http://schemas.openxmlformats.org/markup-compatibility/2006">
          <mc:Choice Requires="x14">
            <control shapeId="52245" r:id="rId6" name="Check Box 21">
              <controlPr defaultSize="0" autoFill="0" autoLine="0" autoPict="0" altText="">
                <anchor moveWithCells="1">
                  <from>
                    <xdr:col>5</xdr:col>
                    <xdr:colOff>914400</xdr:colOff>
                    <xdr:row>16</xdr:row>
                    <xdr:rowOff>66675</xdr:rowOff>
                  </from>
                  <to>
                    <xdr:col>5</xdr:col>
                    <xdr:colOff>1104900</xdr:colOff>
                    <xdr:row>17</xdr:row>
                    <xdr:rowOff>28575</xdr:rowOff>
                  </to>
                </anchor>
              </controlPr>
            </control>
          </mc:Choice>
        </mc:AlternateContent>
        <mc:AlternateContent xmlns:mc="http://schemas.openxmlformats.org/markup-compatibility/2006">
          <mc:Choice Requires="x14">
            <control shapeId="52246" r:id="rId7" name="Check Box 22">
              <controlPr locked="0" defaultSize="0" autoFill="0" autoLine="0" autoPict="0" altText="">
                <anchor moveWithCells="1">
                  <from>
                    <xdr:col>2</xdr:col>
                    <xdr:colOff>1257300</xdr:colOff>
                    <xdr:row>29</xdr:row>
                    <xdr:rowOff>76200</xdr:rowOff>
                  </from>
                  <to>
                    <xdr:col>2</xdr:col>
                    <xdr:colOff>1447800</xdr:colOff>
                    <xdr:row>30</xdr:row>
                    <xdr:rowOff>38100</xdr:rowOff>
                  </to>
                </anchor>
              </controlPr>
            </control>
          </mc:Choice>
        </mc:AlternateContent>
        <mc:AlternateContent xmlns:mc="http://schemas.openxmlformats.org/markup-compatibility/2006">
          <mc:Choice Requires="x14">
            <control shapeId="52247" r:id="rId8" name="Check Box 23">
              <controlPr locked="0" defaultSize="0" autoFill="0" autoLine="0" autoPict="0" altText="">
                <anchor moveWithCells="1">
                  <from>
                    <xdr:col>2</xdr:col>
                    <xdr:colOff>1257300</xdr:colOff>
                    <xdr:row>30</xdr:row>
                    <xdr:rowOff>76200</xdr:rowOff>
                  </from>
                  <to>
                    <xdr:col>2</xdr:col>
                    <xdr:colOff>1447800</xdr:colOff>
                    <xdr:row>31</xdr:row>
                    <xdr:rowOff>38100</xdr:rowOff>
                  </to>
                </anchor>
              </controlPr>
            </control>
          </mc:Choice>
        </mc:AlternateContent>
        <mc:AlternateContent xmlns:mc="http://schemas.openxmlformats.org/markup-compatibility/2006">
          <mc:Choice Requires="x14">
            <control shapeId="52249" r:id="rId9" name="Check Box 25">
              <controlPr locked="0" defaultSize="0" autoFill="0" autoLine="0" autoPict="0" altText="">
                <anchor moveWithCells="1">
                  <from>
                    <xdr:col>2</xdr:col>
                    <xdr:colOff>1247775</xdr:colOff>
                    <xdr:row>35</xdr:row>
                    <xdr:rowOff>76200</xdr:rowOff>
                  </from>
                  <to>
                    <xdr:col>2</xdr:col>
                    <xdr:colOff>1438275</xdr:colOff>
                    <xdr:row>36</xdr:row>
                    <xdr:rowOff>38100</xdr:rowOff>
                  </to>
                </anchor>
              </controlPr>
            </control>
          </mc:Choice>
        </mc:AlternateContent>
        <mc:AlternateContent xmlns:mc="http://schemas.openxmlformats.org/markup-compatibility/2006">
          <mc:Choice Requires="x14">
            <control shapeId="52250" r:id="rId10" name="Check Box 26">
              <controlPr locked="0" defaultSize="0" autoFill="0" autoLine="0" autoPict="0" altText="">
                <anchor moveWithCells="1">
                  <from>
                    <xdr:col>2</xdr:col>
                    <xdr:colOff>1247775</xdr:colOff>
                    <xdr:row>36</xdr:row>
                    <xdr:rowOff>76200</xdr:rowOff>
                  </from>
                  <to>
                    <xdr:col>2</xdr:col>
                    <xdr:colOff>1438275</xdr:colOff>
                    <xdr:row>37</xdr:row>
                    <xdr:rowOff>38100</xdr:rowOff>
                  </to>
                </anchor>
              </controlPr>
            </control>
          </mc:Choice>
        </mc:AlternateContent>
        <mc:AlternateContent xmlns:mc="http://schemas.openxmlformats.org/markup-compatibility/2006">
          <mc:Choice Requires="x14">
            <control shapeId="52251" r:id="rId11" name="Check Box 27">
              <controlPr locked="0" defaultSize="0" autoFill="0" autoLine="0" autoPict="0" altText="">
                <anchor moveWithCells="1">
                  <from>
                    <xdr:col>2</xdr:col>
                    <xdr:colOff>1257300</xdr:colOff>
                    <xdr:row>44</xdr:row>
                    <xdr:rowOff>76200</xdr:rowOff>
                  </from>
                  <to>
                    <xdr:col>2</xdr:col>
                    <xdr:colOff>1447800</xdr:colOff>
                    <xdr:row>45</xdr:row>
                    <xdr:rowOff>38100</xdr:rowOff>
                  </to>
                </anchor>
              </controlPr>
            </control>
          </mc:Choice>
        </mc:AlternateContent>
        <mc:AlternateContent xmlns:mc="http://schemas.openxmlformats.org/markup-compatibility/2006">
          <mc:Choice Requires="x14">
            <control shapeId="52252" r:id="rId12" name="Check Box 28">
              <controlPr locked="0" defaultSize="0" autoFill="0" autoLine="0" autoPict="0" altText="">
                <anchor moveWithCells="1">
                  <from>
                    <xdr:col>2</xdr:col>
                    <xdr:colOff>1257300</xdr:colOff>
                    <xdr:row>45</xdr:row>
                    <xdr:rowOff>76200</xdr:rowOff>
                  </from>
                  <to>
                    <xdr:col>2</xdr:col>
                    <xdr:colOff>1447800</xdr:colOff>
                    <xdr:row>46</xdr:row>
                    <xdr:rowOff>38100</xdr:rowOff>
                  </to>
                </anchor>
              </controlPr>
            </control>
          </mc:Choice>
        </mc:AlternateContent>
        <mc:AlternateContent xmlns:mc="http://schemas.openxmlformats.org/markup-compatibility/2006">
          <mc:Choice Requires="x14">
            <control shapeId="52253" r:id="rId13" name="Check Box 29">
              <controlPr locked="0" defaultSize="0" autoFill="0" autoLine="0" autoPict="0" altText="">
                <anchor moveWithCells="1">
                  <from>
                    <xdr:col>2</xdr:col>
                    <xdr:colOff>1247775</xdr:colOff>
                    <xdr:row>52</xdr:row>
                    <xdr:rowOff>85725</xdr:rowOff>
                  </from>
                  <to>
                    <xdr:col>2</xdr:col>
                    <xdr:colOff>1438275</xdr:colOff>
                    <xdr:row>53</xdr:row>
                    <xdr:rowOff>47625</xdr:rowOff>
                  </to>
                </anchor>
              </controlPr>
            </control>
          </mc:Choice>
        </mc:AlternateContent>
        <mc:AlternateContent xmlns:mc="http://schemas.openxmlformats.org/markup-compatibility/2006">
          <mc:Choice Requires="x14">
            <control shapeId="52254" r:id="rId14" name="Check Box 30">
              <controlPr locked="0" defaultSize="0" autoFill="0" autoLine="0" autoPict="0" altText="">
                <anchor moveWithCells="1">
                  <from>
                    <xdr:col>2</xdr:col>
                    <xdr:colOff>1247775</xdr:colOff>
                    <xdr:row>53</xdr:row>
                    <xdr:rowOff>85725</xdr:rowOff>
                  </from>
                  <to>
                    <xdr:col>2</xdr:col>
                    <xdr:colOff>1438275</xdr:colOff>
                    <xdr:row>54</xdr:row>
                    <xdr:rowOff>47625</xdr:rowOff>
                  </to>
                </anchor>
              </controlPr>
            </control>
          </mc:Choice>
        </mc:AlternateContent>
        <mc:AlternateContent xmlns:mc="http://schemas.openxmlformats.org/markup-compatibility/2006">
          <mc:Choice Requires="x14">
            <control shapeId="52255" r:id="rId15" name="Check Box 31">
              <controlPr locked="0" defaultSize="0" autoFill="0" autoLine="0" autoPict="0" altText="">
                <anchor moveWithCells="1">
                  <from>
                    <xdr:col>2</xdr:col>
                    <xdr:colOff>1247775</xdr:colOff>
                    <xdr:row>66</xdr:row>
                    <xdr:rowOff>47625</xdr:rowOff>
                  </from>
                  <to>
                    <xdr:col>2</xdr:col>
                    <xdr:colOff>1438275</xdr:colOff>
                    <xdr:row>67</xdr:row>
                    <xdr:rowOff>9525</xdr:rowOff>
                  </to>
                </anchor>
              </controlPr>
            </control>
          </mc:Choice>
        </mc:AlternateContent>
        <mc:AlternateContent xmlns:mc="http://schemas.openxmlformats.org/markup-compatibility/2006">
          <mc:Choice Requires="x14">
            <control shapeId="52256" r:id="rId16" name="Check Box 32">
              <controlPr locked="0" defaultSize="0" autoFill="0" autoLine="0" autoPict="0" altText="">
                <anchor moveWithCells="1">
                  <from>
                    <xdr:col>2</xdr:col>
                    <xdr:colOff>1247775</xdr:colOff>
                    <xdr:row>67</xdr:row>
                    <xdr:rowOff>47625</xdr:rowOff>
                  </from>
                  <to>
                    <xdr:col>2</xdr:col>
                    <xdr:colOff>1438275</xdr:colOff>
                    <xdr:row>68</xdr:row>
                    <xdr:rowOff>9525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ACEAA-5E92-4471-8A75-F259EBB3CA09}">
  <sheetPr codeName="Feuil16">
    <tabColor theme="9"/>
  </sheetPr>
  <dimension ref="A1:Q44"/>
  <sheetViews>
    <sheetView showGridLines="0" zoomScaleNormal="100" workbookViewId="0">
      <selection sqref="A1:E4"/>
    </sheetView>
  </sheetViews>
  <sheetFormatPr baseColWidth="10" defaultColWidth="11.42578125" defaultRowHeight="23.25"/>
  <cols>
    <col min="1" max="1" width="1.140625" style="444" customWidth="1"/>
    <col min="2" max="2" width="4.140625" style="469" customWidth="1"/>
    <col min="3" max="3" width="78.28515625" style="444" customWidth="1"/>
    <col min="4" max="4" width="29.5703125" style="444" customWidth="1"/>
    <col min="5" max="5" width="1.85546875" style="451" customWidth="1"/>
    <col min="6" max="6" width="1.140625" style="444" customWidth="1"/>
    <col min="7" max="7" width="1.85546875" style="444" customWidth="1"/>
    <col min="8" max="8" width="43.42578125" style="444" customWidth="1"/>
    <col min="9" max="16384" width="11.42578125" style="444"/>
  </cols>
  <sheetData>
    <row r="1" spans="1:17" s="440" customFormat="1" ht="48.75" customHeight="1" thickBot="1">
      <c r="A1" s="438"/>
      <c r="B1" s="913" t="s">
        <v>1715</v>
      </c>
      <c r="C1" s="913"/>
      <c r="D1" s="913"/>
      <c r="E1" s="439"/>
      <c r="F1" s="438"/>
    </row>
    <row r="2" spans="1:17" s="440" customFormat="1" ht="38.25" customHeight="1" thickTop="1" thickBot="1">
      <c r="A2" s="438"/>
      <c r="B2" s="916" t="s">
        <v>1970</v>
      </c>
      <c r="C2" s="916"/>
      <c r="D2" s="916"/>
      <c r="E2" s="439"/>
      <c r="F2" s="438"/>
    </row>
    <row r="3" spans="1:17" ht="32.25" customHeight="1" thickTop="1">
      <c r="A3" s="441"/>
      <c r="B3" s="442"/>
      <c r="C3" s="442"/>
      <c r="D3" s="442"/>
      <c r="E3" s="443"/>
      <c r="F3" s="441"/>
    </row>
    <row r="4" spans="1:17" ht="32.25" customHeight="1">
      <c r="A4" s="441"/>
      <c r="B4" s="915" t="s">
        <v>1971</v>
      </c>
      <c r="C4" s="915"/>
      <c r="D4" s="915"/>
      <c r="E4" s="443"/>
      <c r="F4" s="441"/>
    </row>
    <row r="5" spans="1:17" ht="32.25" customHeight="1">
      <c r="A5" s="441"/>
      <c r="B5" s="445" t="s">
        <v>1330</v>
      </c>
      <c r="C5" s="446" t="s">
        <v>1808</v>
      </c>
      <c r="D5" s="447">
        <f>'Objectif et innovation'!H11</f>
        <v>0</v>
      </c>
      <c r="E5" s="443"/>
      <c r="F5" s="441"/>
    </row>
    <row r="6" spans="1:17" ht="32.25" customHeight="1">
      <c r="A6" s="441"/>
      <c r="B6" s="445" t="s">
        <v>1331</v>
      </c>
      <c r="C6" s="446" t="s">
        <v>1809</v>
      </c>
      <c r="D6" s="447">
        <f>'Objectif et innovation'!H12</f>
        <v>0</v>
      </c>
      <c r="E6" s="443"/>
      <c r="F6" s="441"/>
    </row>
    <row r="7" spans="1:17" ht="32.25" customHeight="1">
      <c r="A7" s="441"/>
      <c r="B7" s="445" t="s">
        <v>1332</v>
      </c>
      <c r="C7" s="448" t="s">
        <v>1972</v>
      </c>
      <c r="D7" s="447">
        <f>'Objectif et innovation'!H13</f>
        <v>0</v>
      </c>
      <c r="E7" s="443"/>
      <c r="F7" s="441"/>
    </row>
    <row r="8" spans="1:17" ht="32.25" customHeight="1">
      <c r="A8" s="441"/>
      <c r="B8" s="445" t="s">
        <v>1317</v>
      </c>
      <c r="C8" s="449" t="s">
        <v>1811</v>
      </c>
      <c r="D8" s="450">
        <f>'Objectif et innovation'!H14</f>
        <v>0</v>
      </c>
      <c r="E8" s="443"/>
      <c r="F8" s="441"/>
    </row>
    <row r="9" spans="1:17" ht="12" customHeight="1">
      <c r="A9" s="441"/>
      <c r="B9" s="442"/>
      <c r="C9" s="222"/>
      <c r="D9" s="450"/>
      <c r="E9" s="443"/>
      <c r="F9" s="441"/>
    </row>
    <row r="10" spans="1:17" s="451" customFormat="1">
      <c r="A10" s="441"/>
      <c r="B10" s="915" t="s">
        <v>16</v>
      </c>
      <c r="C10" s="915"/>
      <c r="D10" s="357"/>
      <c r="E10" s="443"/>
      <c r="F10" s="441"/>
      <c r="G10" s="444"/>
      <c r="H10" s="444"/>
      <c r="I10" s="444"/>
      <c r="J10" s="444"/>
      <c r="K10" s="444"/>
      <c r="L10" s="444"/>
      <c r="M10" s="444"/>
      <c r="N10" s="444"/>
      <c r="O10" s="444"/>
      <c r="P10" s="444"/>
      <c r="Q10" s="444"/>
    </row>
    <row r="11" spans="1:17" s="451" customFormat="1" ht="32.25" customHeight="1">
      <c r="A11" s="441"/>
      <c r="B11" s="445" t="s">
        <v>1318</v>
      </c>
      <c r="C11" s="452" t="s">
        <v>1586</v>
      </c>
      <c r="D11" s="447">
        <f>'Objectif et innovation'!H37</f>
        <v>0</v>
      </c>
      <c r="E11" s="443"/>
      <c r="F11" s="441"/>
      <c r="G11" s="444"/>
      <c r="H11" s="444"/>
      <c r="I11" s="444"/>
      <c r="J11" s="444"/>
      <c r="K11" s="444"/>
      <c r="L11" s="444"/>
      <c r="M11" s="444"/>
      <c r="N11" s="444"/>
      <c r="O11" s="444"/>
      <c r="P11" s="444"/>
      <c r="Q11" s="444"/>
    </row>
    <row r="12" spans="1:17" s="451" customFormat="1" ht="43.5" customHeight="1">
      <c r="A12" s="441"/>
      <c r="B12" s="445" t="s">
        <v>1319</v>
      </c>
      <c r="C12" s="453" t="s">
        <v>1826</v>
      </c>
      <c r="D12" s="447">
        <f>'Objectif et innovation'!H38</f>
        <v>0</v>
      </c>
      <c r="E12" s="443"/>
      <c r="F12" s="441"/>
      <c r="G12" s="444"/>
      <c r="H12" s="444"/>
      <c r="I12" s="444"/>
      <c r="J12" s="444"/>
      <c r="K12" s="444"/>
      <c r="L12" s="444"/>
      <c r="M12" s="444"/>
      <c r="N12" s="444"/>
      <c r="O12" s="444"/>
      <c r="P12" s="444"/>
      <c r="Q12" s="444"/>
    </row>
    <row r="13" spans="1:17" s="451" customFormat="1" ht="51.95" customHeight="1">
      <c r="A13" s="441"/>
      <c r="B13" s="445" t="s">
        <v>1320</v>
      </c>
      <c r="C13" s="453" t="s">
        <v>1973</v>
      </c>
      <c r="D13" s="454">
        <f>'Objectif et innovation'!H39</f>
        <v>0</v>
      </c>
      <c r="E13" s="443"/>
      <c r="F13" s="441"/>
      <c r="G13" s="444"/>
      <c r="H13" s="444"/>
      <c r="I13" s="444"/>
      <c r="J13" s="444"/>
      <c r="K13" s="444"/>
      <c r="L13" s="444"/>
      <c r="M13" s="444"/>
      <c r="N13" s="444"/>
      <c r="O13" s="444"/>
      <c r="P13" s="444"/>
      <c r="Q13" s="444"/>
    </row>
    <row r="14" spans="1:17" s="451" customFormat="1">
      <c r="A14" s="441"/>
      <c r="B14" s="455"/>
      <c r="C14" s="456"/>
      <c r="D14" s="457"/>
      <c r="E14" s="443"/>
      <c r="F14" s="441"/>
      <c r="G14" s="444"/>
      <c r="H14" s="444"/>
      <c r="I14" s="444"/>
      <c r="J14" s="444"/>
      <c r="K14" s="444"/>
      <c r="L14" s="444"/>
      <c r="M14" s="444"/>
      <c r="N14" s="444"/>
      <c r="O14" s="444"/>
      <c r="P14" s="444"/>
      <c r="Q14" s="444"/>
    </row>
    <row r="15" spans="1:17" s="451" customFormat="1" ht="23.25" customHeight="1">
      <c r="A15" s="441"/>
      <c r="B15" s="915" t="s">
        <v>1333</v>
      </c>
      <c r="C15" s="915"/>
      <c r="D15" s="357"/>
      <c r="E15" s="443"/>
      <c r="F15" s="441"/>
      <c r="G15" s="444"/>
      <c r="H15" s="444"/>
      <c r="I15" s="444"/>
      <c r="J15" s="444"/>
      <c r="K15" s="444"/>
      <c r="L15" s="444"/>
      <c r="M15" s="444"/>
      <c r="N15" s="444"/>
      <c r="O15" s="444"/>
      <c r="P15" s="444"/>
      <c r="Q15" s="444"/>
    </row>
    <row r="16" spans="1:17" s="451" customFormat="1">
      <c r="A16" s="441"/>
      <c r="B16" s="445" t="s">
        <v>1334</v>
      </c>
      <c r="C16" s="458" t="s">
        <v>1877</v>
      </c>
      <c r="D16" s="457">
        <f>'Tendances et DD'!H9</f>
        <v>0</v>
      </c>
      <c r="E16" s="443"/>
      <c r="F16" s="441"/>
      <c r="G16" s="444"/>
      <c r="H16" s="444"/>
      <c r="I16" s="444"/>
      <c r="J16" s="444"/>
      <c r="K16" s="444"/>
      <c r="L16" s="444"/>
      <c r="M16" s="444"/>
      <c r="N16" s="444"/>
      <c r="O16" s="444"/>
      <c r="P16" s="444"/>
      <c r="Q16" s="444"/>
    </row>
    <row r="17" spans="1:17" s="451" customFormat="1" ht="31.5">
      <c r="A17" s="441"/>
      <c r="B17" s="445" t="s">
        <v>1335</v>
      </c>
      <c r="C17" s="459" t="s">
        <v>1578</v>
      </c>
      <c r="D17" s="454">
        <f>'Tendances et DD'!H10</f>
        <v>0</v>
      </c>
      <c r="E17" s="443"/>
      <c r="F17" s="441"/>
      <c r="G17" s="444"/>
      <c r="H17" s="444"/>
      <c r="I17" s="444"/>
      <c r="J17" s="444"/>
      <c r="K17" s="444"/>
      <c r="L17" s="444"/>
      <c r="M17" s="444"/>
      <c r="N17" s="444"/>
      <c r="O17" s="444"/>
      <c r="P17" s="444"/>
      <c r="Q17" s="444"/>
    </row>
    <row r="18" spans="1:17" s="451" customFormat="1">
      <c r="A18" s="441"/>
      <c r="B18" s="460"/>
      <c r="C18" s="222"/>
      <c r="D18" s="357"/>
      <c r="E18" s="443"/>
      <c r="F18" s="441"/>
      <c r="G18" s="444"/>
      <c r="H18" s="444"/>
      <c r="I18" s="444"/>
      <c r="J18" s="444"/>
      <c r="K18" s="444"/>
      <c r="L18" s="444"/>
      <c r="M18" s="444"/>
      <c r="N18" s="444"/>
      <c r="O18" s="444"/>
      <c r="P18" s="444"/>
      <c r="Q18" s="444"/>
    </row>
    <row r="19" spans="1:17" s="451" customFormat="1">
      <c r="A19" s="441"/>
      <c r="B19" s="915" t="s">
        <v>1270</v>
      </c>
      <c r="C19" s="915"/>
      <c r="D19" s="357"/>
      <c r="E19" s="443"/>
      <c r="F19" s="441"/>
      <c r="G19" s="444"/>
      <c r="H19" s="444"/>
      <c r="I19" s="444"/>
      <c r="J19" s="444"/>
      <c r="K19" s="444"/>
      <c r="L19" s="444"/>
      <c r="M19" s="444"/>
      <c r="N19" s="444"/>
      <c r="O19" s="444"/>
      <c r="P19" s="444"/>
      <c r="Q19" s="444"/>
    </row>
    <row r="20" spans="1:17" s="451" customFormat="1" ht="34.5" customHeight="1">
      <c r="A20" s="441"/>
      <c r="B20" s="445" t="s">
        <v>1336</v>
      </c>
      <c r="C20" s="461" t="s">
        <v>1879</v>
      </c>
      <c r="D20" s="447">
        <f>'Tendances et DD'!H17</f>
        <v>0</v>
      </c>
      <c r="E20" s="443"/>
      <c r="F20" s="441"/>
      <c r="G20" s="444"/>
      <c r="H20" s="444"/>
      <c r="I20" s="444"/>
      <c r="J20" s="444"/>
      <c r="K20" s="444"/>
      <c r="L20" s="444"/>
      <c r="M20" s="444"/>
      <c r="N20" s="444"/>
      <c r="O20" s="444"/>
      <c r="P20" s="444"/>
      <c r="Q20" s="444"/>
    </row>
    <row r="21" spans="1:17" s="451" customFormat="1" ht="35.450000000000003" customHeight="1">
      <c r="A21" s="441"/>
      <c r="B21" s="445" t="s">
        <v>1337</v>
      </c>
      <c r="C21" s="449" t="s">
        <v>1686</v>
      </c>
      <c r="D21" s="447">
        <f>'Tendances et DD'!H18</f>
        <v>0</v>
      </c>
      <c r="E21" s="443"/>
      <c r="F21" s="441"/>
      <c r="G21" s="444"/>
      <c r="H21" s="444"/>
      <c r="I21" s="444"/>
      <c r="J21" s="444"/>
      <c r="K21" s="444"/>
      <c r="L21" s="444"/>
      <c r="M21" s="444"/>
      <c r="N21" s="444"/>
      <c r="O21" s="444"/>
      <c r="P21" s="444"/>
      <c r="Q21" s="444"/>
    </row>
    <row r="22" spans="1:17" s="451" customFormat="1" ht="35.450000000000003" customHeight="1">
      <c r="A22" s="441"/>
      <c r="B22" s="445" t="s">
        <v>1338</v>
      </c>
      <c r="C22" s="449" t="s">
        <v>1881</v>
      </c>
      <c r="D22" s="447">
        <f>'Tendances et DD'!H19</f>
        <v>0</v>
      </c>
      <c r="E22" s="443"/>
      <c r="F22" s="441"/>
      <c r="G22" s="444"/>
      <c r="H22" s="444"/>
      <c r="I22" s="444"/>
      <c r="J22" s="444"/>
      <c r="K22" s="444"/>
      <c r="L22" s="444"/>
      <c r="M22" s="444"/>
      <c r="N22" s="444"/>
      <c r="O22" s="444"/>
      <c r="P22" s="444"/>
      <c r="Q22" s="444"/>
    </row>
    <row r="23" spans="1:17" s="451" customFormat="1" ht="35.1" customHeight="1">
      <c r="A23" s="441"/>
      <c r="B23" s="445" t="s">
        <v>1339</v>
      </c>
      <c r="C23" s="449" t="s">
        <v>1882</v>
      </c>
      <c r="D23" s="447">
        <f>'Tendances et DD'!H20</f>
        <v>0</v>
      </c>
      <c r="E23" s="443"/>
      <c r="F23" s="441"/>
      <c r="G23" s="444"/>
      <c r="H23" s="444"/>
      <c r="I23" s="444"/>
      <c r="J23" s="444"/>
      <c r="K23" s="444"/>
      <c r="L23" s="444"/>
      <c r="M23" s="444"/>
      <c r="N23" s="444"/>
      <c r="O23" s="444"/>
      <c r="P23" s="444"/>
      <c r="Q23" s="444"/>
    </row>
    <row r="24" spans="1:17" s="451" customFormat="1" ht="39.6" customHeight="1">
      <c r="A24" s="441"/>
      <c r="B24" s="445" t="s">
        <v>1340</v>
      </c>
      <c r="C24" s="449" t="s">
        <v>1974</v>
      </c>
      <c r="D24" s="447">
        <f>'Tendances et DD'!H21</f>
        <v>0</v>
      </c>
      <c r="E24" s="443"/>
      <c r="F24" s="441"/>
      <c r="G24" s="444"/>
      <c r="H24" s="444"/>
      <c r="I24" s="444"/>
      <c r="J24" s="444"/>
      <c r="K24" s="444"/>
      <c r="L24" s="444"/>
      <c r="M24" s="444"/>
      <c r="N24" s="444"/>
      <c r="O24" s="444"/>
      <c r="P24" s="444"/>
      <c r="Q24" s="444"/>
    </row>
    <row r="25" spans="1:17" s="451" customFormat="1">
      <c r="A25" s="441"/>
      <c r="B25" s="445" t="s">
        <v>1341</v>
      </c>
      <c r="C25" s="449" t="s">
        <v>1884</v>
      </c>
      <c r="D25" s="447">
        <f>'Tendances et DD'!H22</f>
        <v>0</v>
      </c>
      <c r="E25" s="443"/>
      <c r="F25" s="441"/>
      <c r="G25" s="444"/>
      <c r="H25" s="444"/>
      <c r="I25" s="444"/>
      <c r="J25" s="444"/>
      <c r="K25" s="444"/>
      <c r="L25" s="444"/>
      <c r="M25" s="444"/>
      <c r="N25" s="444"/>
      <c r="O25" s="444"/>
      <c r="P25" s="444"/>
      <c r="Q25" s="444"/>
    </row>
    <row r="26" spans="1:17" s="451" customFormat="1" ht="33.6" customHeight="1">
      <c r="A26" s="441"/>
      <c r="B26" s="455" t="s">
        <v>1342</v>
      </c>
      <c r="C26" s="449" t="s">
        <v>1885</v>
      </c>
      <c r="D26" s="447">
        <f>'Tendances et DD'!H23</f>
        <v>0</v>
      </c>
      <c r="E26" s="443"/>
      <c r="F26" s="441"/>
      <c r="G26" s="444"/>
      <c r="H26" s="444"/>
      <c r="I26" s="444"/>
      <c r="J26" s="444"/>
      <c r="K26" s="444"/>
      <c r="L26" s="444"/>
      <c r="M26" s="444"/>
      <c r="N26" s="444"/>
      <c r="O26" s="444"/>
      <c r="P26" s="444"/>
      <c r="Q26" s="444"/>
    </row>
    <row r="27" spans="1:17" s="451" customFormat="1">
      <c r="A27" s="441"/>
      <c r="B27" s="455"/>
      <c r="C27" s="357"/>
      <c r="D27" s="357"/>
      <c r="E27" s="443"/>
      <c r="F27" s="441"/>
      <c r="G27" s="444"/>
      <c r="H27" s="444"/>
      <c r="I27" s="444"/>
      <c r="J27" s="444"/>
      <c r="K27" s="444"/>
      <c r="L27" s="444"/>
      <c r="M27" s="444"/>
      <c r="N27" s="444"/>
      <c r="O27" s="444"/>
      <c r="P27" s="444"/>
      <c r="Q27" s="444"/>
    </row>
    <row r="28" spans="1:17" s="451" customFormat="1">
      <c r="A28" s="441"/>
      <c r="B28" s="914" t="s">
        <v>7</v>
      </c>
      <c r="C28" s="914"/>
      <c r="D28" s="357"/>
      <c r="E28" s="443"/>
      <c r="F28" s="441"/>
      <c r="G28" s="444"/>
      <c r="H28" s="444"/>
      <c r="I28" s="444"/>
      <c r="J28" s="444"/>
      <c r="K28" s="444"/>
      <c r="L28" s="444"/>
      <c r="M28" s="444"/>
      <c r="N28" s="444"/>
      <c r="O28" s="444"/>
      <c r="P28" s="444"/>
      <c r="Q28" s="444"/>
    </row>
    <row r="29" spans="1:17" ht="35.450000000000003" customHeight="1">
      <c r="A29" s="441"/>
      <c r="B29" s="455" t="s">
        <v>1343</v>
      </c>
      <c r="C29" s="446" t="s">
        <v>1911</v>
      </c>
      <c r="D29" s="447">
        <f>Accessibilité!M4</f>
        <v>0</v>
      </c>
      <c r="E29" s="443"/>
      <c r="F29" s="441"/>
    </row>
    <row r="30" spans="1:17" ht="32.1" customHeight="1">
      <c r="A30" s="441"/>
      <c r="B30" s="455" t="s">
        <v>1344</v>
      </c>
      <c r="C30" s="446" t="s">
        <v>1912</v>
      </c>
      <c r="D30" s="447">
        <f>Accessibilité!M5</f>
        <v>0</v>
      </c>
      <c r="E30" s="443"/>
      <c r="F30" s="441"/>
    </row>
    <row r="31" spans="1:17" ht="38.1" customHeight="1">
      <c r="A31" s="441"/>
      <c r="B31" s="455" t="s">
        <v>1345</v>
      </c>
      <c r="C31" s="446" t="s">
        <v>1913</v>
      </c>
      <c r="D31" s="447">
        <f>Accessibilité!M6</f>
        <v>0</v>
      </c>
      <c r="E31" s="443"/>
      <c r="F31" s="441"/>
    </row>
    <row r="32" spans="1:17">
      <c r="A32" s="441"/>
      <c r="B32" s="455"/>
      <c r="C32" s="222"/>
      <c r="D32" s="222"/>
      <c r="E32" s="443"/>
      <c r="F32" s="441"/>
    </row>
    <row r="33" spans="1:6" ht="24" thickBot="1">
      <c r="A33" s="441"/>
      <c r="B33" s="912" t="s">
        <v>1346</v>
      </c>
      <c r="C33" s="912"/>
      <c r="D33" s="462"/>
      <c r="E33" s="443"/>
      <c r="F33" s="441"/>
    </row>
    <row r="34" spans="1:6" ht="31.5" customHeight="1" thickTop="1">
      <c r="A34" s="441"/>
      <c r="B34" s="455" t="s">
        <v>1347</v>
      </c>
      <c r="C34" s="463" t="s">
        <v>1836</v>
      </c>
      <c r="D34" s="464">
        <f>'Emploi et Achalandage '!N3</f>
        <v>0</v>
      </c>
      <c r="E34" s="443"/>
      <c r="F34" s="441"/>
    </row>
    <row r="35" spans="1:6" ht="36.950000000000003" customHeight="1">
      <c r="A35" s="441"/>
      <c r="B35" s="455" t="s">
        <v>1348</v>
      </c>
      <c r="C35" s="449" t="s">
        <v>1839</v>
      </c>
      <c r="D35" s="465">
        <f>'Emploi et Achalandage '!N5</f>
        <v>0</v>
      </c>
      <c r="E35" s="443"/>
      <c r="F35" s="441"/>
    </row>
    <row r="36" spans="1:6" ht="36" customHeight="1">
      <c r="A36" s="441"/>
      <c r="B36" s="455" t="s">
        <v>1350</v>
      </c>
      <c r="C36" s="449" t="s">
        <v>1840</v>
      </c>
      <c r="D36" s="465">
        <f>'Emploi et Achalandage '!N7</f>
        <v>0</v>
      </c>
      <c r="E36" s="443"/>
      <c r="F36" s="441"/>
    </row>
    <row r="37" spans="1:6" ht="24" customHeight="1">
      <c r="A37" s="441"/>
      <c r="B37" s="455"/>
      <c r="C37" s="466"/>
      <c r="D37" s="464"/>
      <c r="E37" s="443"/>
      <c r="F37" s="441"/>
    </row>
    <row r="38" spans="1:6">
      <c r="A38" s="441"/>
      <c r="B38" s="914" t="s">
        <v>1349</v>
      </c>
      <c r="C38" s="914"/>
      <c r="D38" s="357"/>
      <c r="E38" s="443"/>
      <c r="F38" s="441"/>
    </row>
    <row r="39" spans="1:6" ht="36.950000000000003" customHeight="1">
      <c r="A39" s="441"/>
      <c r="B39" s="455" t="s">
        <v>1351</v>
      </c>
      <c r="C39" s="448" t="s">
        <v>1855</v>
      </c>
      <c r="D39" s="467">
        <f>'Emploi et Achalandage '!N28</f>
        <v>0</v>
      </c>
      <c r="E39" s="443"/>
      <c r="F39" s="441"/>
    </row>
    <row r="40" spans="1:6" ht="36.950000000000003" customHeight="1">
      <c r="A40" s="441"/>
      <c r="B40" s="455" t="s">
        <v>1450</v>
      </c>
      <c r="C40" s="448" t="s">
        <v>1856</v>
      </c>
      <c r="D40" s="468">
        <f>'Emploi et Achalandage '!N29</f>
        <v>0</v>
      </c>
      <c r="E40" s="443"/>
      <c r="F40" s="441"/>
    </row>
    <row r="41" spans="1:6" ht="36.950000000000003" customHeight="1">
      <c r="A41" s="441"/>
      <c r="B41" s="455" t="s">
        <v>1451</v>
      </c>
      <c r="C41" s="448" t="s">
        <v>1857</v>
      </c>
      <c r="D41" s="468">
        <f>'Emploi et Achalandage '!N30</f>
        <v>0</v>
      </c>
      <c r="E41" s="443"/>
      <c r="F41" s="441"/>
    </row>
    <row r="42" spans="1:6" ht="36.950000000000003" customHeight="1">
      <c r="A42" s="441"/>
      <c r="B42" s="455" t="s">
        <v>1452</v>
      </c>
      <c r="C42" s="448" t="s">
        <v>1858</v>
      </c>
      <c r="D42" s="468">
        <f>'Emploi et Achalandage '!N31</f>
        <v>0</v>
      </c>
      <c r="E42" s="443"/>
      <c r="F42" s="441"/>
    </row>
    <row r="43" spans="1:6">
      <c r="A43" s="441"/>
      <c r="B43" s="455"/>
      <c r="C43" s="357"/>
      <c r="D43" s="357"/>
      <c r="E43" s="443"/>
      <c r="F43" s="441"/>
    </row>
    <row r="44" spans="1:6">
      <c r="A44" s="441"/>
      <c r="B44" s="455"/>
      <c r="C44" s="357"/>
      <c r="D44" s="357"/>
      <c r="E44" s="443"/>
      <c r="F44" s="441"/>
    </row>
  </sheetData>
  <sheetProtection formatRows="0" selectLockedCells="1"/>
  <mergeCells count="9">
    <mergeCell ref="B33:C33"/>
    <mergeCell ref="B1:D1"/>
    <mergeCell ref="B38:C38"/>
    <mergeCell ref="B15:C15"/>
    <mergeCell ref="B28:C28"/>
    <mergeCell ref="B2:D2"/>
    <mergeCell ref="B4:D4"/>
    <mergeCell ref="B10:C10"/>
    <mergeCell ref="B19:C19"/>
  </mergeCells>
  <pageMargins left="0.23622047244094491" right="0.23622047244094491" top="0.35433070866141736" bottom="0.35433070866141736" header="0.31496062992125984" footer="0.31496062992125984"/>
  <pageSetup paperSize="5" scale="88"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E4C37-5448-43E5-A1EC-F37EC44B6CBF}">
  <sheetPr codeName="Feuil17">
    <tabColor theme="5" tint="-0.249977111117893"/>
    <pageSetUpPr fitToPage="1"/>
  </sheetPr>
  <dimension ref="A1:O36"/>
  <sheetViews>
    <sheetView showGridLines="0" topLeftCell="A9" zoomScale="115" zoomScaleNormal="115" workbookViewId="0">
      <selection sqref="A1:E4"/>
    </sheetView>
  </sheetViews>
  <sheetFormatPr baseColWidth="10" defaultColWidth="11.42578125" defaultRowHeight="23.25"/>
  <cols>
    <col min="1" max="1" width="1.140625" style="386" customWidth="1"/>
    <col min="2" max="2" width="3.5703125" style="385" customWidth="1"/>
    <col min="3" max="3" width="14" style="385" customWidth="1"/>
    <col min="4" max="4" width="72.5703125" style="385" customWidth="1"/>
    <col min="5" max="5" width="1.42578125" style="385" customWidth="1"/>
    <col min="6" max="6" width="1.140625" style="386" customWidth="1"/>
    <col min="7" max="7" width="11.42578125" style="388" customWidth="1"/>
    <col min="8" max="8" width="11.42578125" style="388"/>
    <col min="9" max="9" width="66.42578125" style="388" customWidth="1"/>
    <col min="10" max="15" width="11.42578125" style="388"/>
    <col min="16" max="16384" width="11.42578125" style="385"/>
  </cols>
  <sheetData>
    <row r="1" spans="1:15" s="387" customFormat="1" ht="48.75" customHeight="1" thickBot="1">
      <c r="A1" s="395"/>
      <c r="B1" s="827" t="s">
        <v>1746</v>
      </c>
      <c r="C1" s="827"/>
      <c r="D1" s="827"/>
      <c r="E1" s="396"/>
      <c r="F1" s="395"/>
      <c r="G1" s="397"/>
      <c r="H1" s="397"/>
      <c r="I1" s="397"/>
      <c r="J1" s="397"/>
      <c r="K1" s="397"/>
      <c r="L1" s="397"/>
      <c r="M1" s="397"/>
      <c r="N1" s="397"/>
      <c r="O1" s="397"/>
    </row>
    <row r="2" spans="1:15" s="387" customFormat="1" ht="32.25" customHeight="1" thickTop="1">
      <c r="A2" s="395"/>
      <c r="B2" s="921" t="s">
        <v>1976</v>
      </c>
      <c r="C2" s="921"/>
      <c r="D2" s="921"/>
      <c r="E2" s="233"/>
      <c r="F2" s="395"/>
      <c r="G2" s="397"/>
      <c r="H2" s="397"/>
      <c r="I2" s="398"/>
      <c r="J2" s="397"/>
      <c r="K2" s="397"/>
      <c r="L2" s="397"/>
      <c r="M2" s="397"/>
      <c r="N2" s="397"/>
      <c r="O2" s="397"/>
    </row>
    <row r="3" spans="1:15" ht="32.25" customHeight="1">
      <c r="A3" s="393"/>
      <c r="B3" s="856" t="s">
        <v>1753</v>
      </c>
      <c r="C3" s="856"/>
      <c r="D3" s="856"/>
      <c r="E3" s="293"/>
      <c r="F3" s="393"/>
      <c r="I3" s="394"/>
    </row>
    <row r="4" spans="1:15" ht="45" customHeight="1">
      <c r="A4" s="393"/>
      <c r="B4" s="287"/>
      <c r="C4" s="567"/>
      <c r="D4" s="558"/>
      <c r="E4" s="293"/>
      <c r="F4" s="393"/>
      <c r="I4" s="394"/>
    </row>
    <row r="5" spans="1:15" ht="30" customHeight="1">
      <c r="A5" s="393"/>
      <c r="B5" s="856" t="s">
        <v>1977</v>
      </c>
      <c r="C5" s="856"/>
      <c r="D5" s="856"/>
      <c r="E5" s="293"/>
      <c r="F5" s="393"/>
      <c r="I5" s="394"/>
    </row>
    <row r="6" spans="1:15" ht="111" customHeight="1">
      <c r="A6" s="393"/>
      <c r="B6" s="287"/>
      <c r="C6" s="566"/>
      <c r="D6" s="558"/>
      <c r="E6" s="293"/>
      <c r="F6" s="393"/>
      <c r="I6" s="394"/>
    </row>
    <row r="7" spans="1:15" ht="31.5" customHeight="1">
      <c r="A7" s="393"/>
      <c r="B7" s="287"/>
      <c r="C7" s="856"/>
      <c r="D7" s="856"/>
      <c r="E7" s="293"/>
      <c r="F7" s="393"/>
      <c r="I7" s="394"/>
    </row>
    <row r="8" spans="1:15" ht="31.5" customHeight="1">
      <c r="A8" s="393"/>
      <c r="B8" s="909" t="s">
        <v>1978</v>
      </c>
      <c r="C8" s="909"/>
      <c r="D8" s="909"/>
      <c r="E8" s="389"/>
      <c r="F8" s="393"/>
      <c r="I8" s="394"/>
    </row>
    <row r="9" spans="1:15" ht="47.25" customHeight="1">
      <c r="A9" s="393"/>
      <c r="B9" s="287"/>
      <c r="C9" s="422"/>
      <c r="D9" s="276" t="s">
        <v>1979</v>
      </c>
      <c r="E9" s="276"/>
      <c r="F9" s="393"/>
      <c r="I9" s="394"/>
    </row>
    <row r="10" spans="1:15" ht="42" customHeight="1">
      <c r="A10" s="393"/>
      <c r="B10" s="287"/>
      <c r="C10" s="390"/>
      <c r="D10" s="391" t="s">
        <v>1327</v>
      </c>
      <c r="E10" s="276"/>
      <c r="F10" s="393"/>
      <c r="I10" s="394"/>
    </row>
    <row r="11" spans="1:15" ht="48" customHeight="1">
      <c r="A11" s="393"/>
      <c r="B11" s="287"/>
      <c r="C11" s="422"/>
      <c r="D11" s="276" t="s">
        <v>1980</v>
      </c>
      <c r="E11" s="276"/>
      <c r="F11" s="393"/>
      <c r="I11" s="394"/>
    </row>
    <row r="12" spans="1:15" ht="33" customHeight="1">
      <c r="A12" s="393"/>
      <c r="B12" s="287"/>
      <c r="C12" s="242" t="s">
        <v>1981</v>
      </c>
      <c r="D12" s="636"/>
      <c r="E12" s="243"/>
      <c r="F12" s="393"/>
      <c r="I12" s="394"/>
    </row>
    <row r="13" spans="1:15" ht="17.45" customHeight="1">
      <c r="A13" s="393"/>
      <c r="B13" s="287"/>
      <c r="C13" s="242"/>
      <c r="D13" s="293"/>
      <c r="E13" s="243"/>
      <c r="F13" s="393"/>
      <c r="I13" s="394"/>
    </row>
    <row r="14" spans="1:15" ht="26.85" customHeight="1">
      <c r="A14" s="393"/>
      <c r="B14" s="287"/>
      <c r="C14" s="917" t="s">
        <v>1982</v>
      </c>
      <c r="D14" s="917"/>
      <c r="E14" s="243"/>
      <c r="F14" s="393"/>
      <c r="I14" s="394"/>
    </row>
    <row r="15" spans="1:15" ht="14.1" customHeight="1">
      <c r="A15" s="393"/>
      <c r="B15" s="287"/>
      <c r="C15" s="293"/>
      <c r="D15" s="293"/>
      <c r="E15" s="243"/>
      <c r="F15" s="393"/>
      <c r="I15" s="394"/>
    </row>
    <row r="16" spans="1:15" ht="31.5" customHeight="1">
      <c r="A16" s="393"/>
      <c r="B16" s="152" t="s">
        <v>1314</v>
      </c>
      <c r="C16" s="856" t="s">
        <v>1983</v>
      </c>
      <c r="D16" s="856"/>
      <c r="E16" s="293"/>
      <c r="F16" s="393"/>
      <c r="I16" s="394"/>
    </row>
    <row r="17" spans="1:9" ht="27.95" customHeight="1">
      <c r="A17" s="393"/>
      <c r="B17" s="287"/>
      <c r="C17" s="422"/>
      <c r="D17" s="276" t="s">
        <v>1984</v>
      </c>
      <c r="E17" s="276"/>
      <c r="F17" s="393"/>
      <c r="I17" s="394"/>
    </row>
    <row r="18" spans="1:9" ht="27.95" customHeight="1">
      <c r="A18" s="393"/>
      <c r="B18" s="287"/>
      <c r="C18" s="422"/>
      <c r="D18" s="276" t="s">
        <v>1985</v>
      </c>
      <c r="E18" s="276"/>
      <c r="F18" s="393"/>
      <c r="I18" s="394"/>
    </row>
    <row r="19" spans="1:9" ht="27.95" customHeight="1">
      <c r="A19" s="393"/>
      <c r="B19" s="287"/>
      <c r="C19" s="422"/>
      <c r="D19" s="276" t="s">
        <v>1986</v>
      </c>
      <c r="E19" s="276"/>
      <c r="F19" s="393"/>
      <c r="I19" s="394"/>
    </row>
    <row r="20" spans="1:9" ht="20.25" customHeight="1">
      <c r="A20" s="393"/>
      <c r="B20" s="287"/>
      <c r="C20" s="918" t="s">
        <v>1987</v>
      </c>
      <c r="D20" s="918"/>
      <c r="E20" s="392"/>
      <c r="F20" s="393"/>
      <c r="I20" s="394"/>
    </row>
    <row r="21" spans="1:9" ht="72.75" customHeight="1">
      <c r="A21" s="393"/>
      <c r="B21" s="287"/>
      <c r="C21" s="919"/>
      <c r="D21" s="920"/>
      <c r="E21" s="262"/>
      <c r="F21" s="393"/>
      <c r="I21" s="394"/>
    </row>
    <row r="22" spans="1:9" ht="63.6" customHeight="1">
      <c r="A22" s="393"/>
      <c r="B22" s="152" t="s">
        <v>1315</v>
      </c>
      <c r="C22" s="822" t="s">
        <v>1988</v>
      </c>
      <c r="D22" s="822"/>
      <c r="E22" s="293"/>
      <c r="F22" s="393"/>
      <c r="I22" s="394"/>
    </row>
    <row r="23" spans="1:9" ht="32.25" customHeight="1">
      <c r="A23" s="393"/>
      <c r="B23" s="287"/>
      <c r="C23" s="422"/>
      <c r="D23" s="276" t="s">
        <v>1975</v>
      </c>
      <c r="E23" s="276"/>
      <c r="F23" s="393"/>
    </row>
    <row r="24" spans="1:9" ht="28.5" customHeight="1">
      <c r="A24" s="393"/>
      <c r="B24" s="287"/>
      <c r="C24" s="422"/>
      <c r="D24" s="276" t="s">
        <v>1989</v>
      </c>
      <c r="E24" s="276"/>
      <c r="F24" s="393"/>
    </row>
    <row r="25" spans="1:9" ht="28.5" customHeight="1">
      <c r="A25" s="393"/>
      <c r="B25" s="287"/>
      <c r="C25" s="287"/>
      <c r="D25" s="276"/>
      <c r="E25" s="276"/>
      <c r="F25" s="393"/>
    </row>
    <row r="26" spans="1:9" ht="20.25" customHeight="1">
      <c r="A26" s="393"/>
      <c r="B26" s="287"/>
      <c r="C26" s="918" t="s">
        <v>1987</v>
      </c>
      <c r="D26" s="918"/>
      <c r="E26" s="392"/>
      <c r="F26" s="393"/>
    </row>
    <row r="27" spans="1:9" ht="80.25" customHeight="1">
      <c r="A27" s="393"/>
      <c r="B27" s="287"/>
      <c r="C27" s="919"/>
      <c r="D27" s="920"/>
      <c r="E27" s="262"/>
      <c r="F27" s="393"/>
    </row>
    <row r="28" spans="1:9">
      <c r="A28" s="393"/>
      <c r="B28" s="287"/>
      <c r="C28" s="287"/>
      <c r="D28" s="287"/>
      <c r="E28" s="287"/>
      <c r="F28" s="393"/>
    </row>
    <row r="29" spans="1:9" ht="28.5" customHeight="1">
      <c r="A29" s="393"/>
      <c r="B29" s="287" t="s">
        <v>1352</v>
      </c>
      <c r="C29" s="287"/>
      <c r="D29" s="287"/>
      <c r="E29" s="287"/>
      <c r="F29" s="393"/>
    </row>
    <row r="30" spans="1:9" ht="29.25" customHeight="1">
      <c r="A30" s="393"/>
      <c r="B30" s="287"/>
      <c r="C30" s="422"/>
      <c r="D30" s="276" t="s">
        <v>1353</v>
      </c>
      <c r="E30" s="276"/>
      <c r="F30" s="393"/>
    </row>
    <row r="31" spans="1:9" ht="33.75" customHeight="1">
      <c r="A31" s="393"/>
      <c r="B31" s="287"/>
      <c r="C31" s="422"/>
      <c r="D31" s="276" t="s">
        <v>1353</v>
      </c>
      <c r="E31" s="276"/>
      <c r="F31" s="393"/>
    </row>
    <row r="32" spans="1:9" ht="32.25" customHeight="1">
      <c r="A32" s="393"/>
      <c r="B32" s="287"/>
      <c r="C32" s="422"/>
      <c r="D32" s="276" t="s">
        <v>1353</v>
      </c>
      <c r="E32" s="276"/>
      <c r="F32" s="393"/>
    </row>
    <row r="33" spans="1:6">
      <c r="A33" s="393"/>
      <c r="B33" s="287"/>
      <c r="C33" s="918" t="s">
        <v>1987</v>
      </c>
      <c r="D33" s="918"/>
      <c r="E33" s="392"/>
      <c r="F33" s="393"/>
    </row>
    <row r="34" spans="1:6" ht="90" customHeight="1">
      <c r="A34" s="393"/>
      <c r="B34" s="287"/>
      <c r="C34" s="919"/>
      <c r="D34" s="920"/>
      <c r="E34" s="262"/>
      <c r="F34" s="393"/>
    </row>
    <row r="35" spans="1:6">
      <c r="A35" s="393"/>
      <c r="B35" s="287"/>
      <c r="C35" s="287"/>
      <c r="D35" s="287"/>
      <c r="E35" s="287"/>
      <c r="F35" s="393"/>
    </row>
    <row r="36" spans="1:6">
      <c r="A36" s="393"/>
      <c r="B36" s="287"/>
      <c r="C36" s="287"/>
      <c r="D36" s="287"/>
      <c r="E36" s="287"/>
      <c r="F36" s="393"/>
    </row>
  </sheetData>
  <sheetProtection formatRows="0" selectLockedCells="1"/>
  <mergeCells count="15">
    <mergeCell ref="B2:D2"/>
    <mergeCell ref="B3:D3"/>
    <mergeCell ref="B5:D5"/>
    <mergeCell ref="B8:D8"/>
    <mergeCell ref="B1:D1"/>
    <mergeCell ref="C7:D7"/>
    <mergeCell ref="C14:D14"/>
    <mergeCell ref="C33:D33"/>
    <mergeCell ref="C34:D34"/>
    <mergeCell ref="C16:D16"/>
    <mergeCell ref="C20:D20"/>
    <mergeCell ref="C27:D27"/>
    <mergeCell ref="C21:D21"/>
    <mergeCell ref="C22:D22"/>
    <mergeCell ref="C26:D26"/>
  </mergeCells>
  <pageMargins left="0.23622047244094491" right="0.23622047244094491" top="0.35433070866141736" bottom="0.35433070866141736" header="0.31496062992125984" footer="0.31496062992125984"/>
  <pageSetup paperSize="5" scale="4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locked="0" defaultSize="0" autoFill="0" autoLine="0" autoPict="0" altText="">
                <anchor moveWithCells="1">
                  <from>
                    <xdr:col>2</xdr:col>
                    <xdr:colOff>581025</xdr:colOff>
                    <xdr:row>16</xdr:row>
                    <xdr:rowOff>104775</xdr:rowOff>
                  </from>
                  <to>
                    <xdr:col>2</xdr:col>
                    <xdr:colOff>771525</xdr:colOff>
                    <xdr:row>17</xdr:row>
                    <xdr:rowOff>9525</xdr:rowOff>
                  </to>
                </anchor>
              </controlPr>
            </control>
          </mc:Choice>
        </mc:AlternateContent>
        <mc:AlternateContent xmlns:mc="http://schemas.openxmlformats.org/markup-compatibility/2006">
          <mc:Choice Requires="x14">
            <control shapeId="32770" r:id="rId5" name="Check Box 2">
              <controlPr locked="0" defaultSize="0" autoFill="0" autoLine="0" autoPict="0" altText="">
                <anchor moveWithCells="1">
                  <from>
                    <xdr:col>2</xdr:col>
                    <xdr:colOff>581025</xdr:colOff>
                    <xdr:row>17</xdr:row>
                    <xdr:rowOff>85725</xdr:rowOff>
                  </from>
                  <to>
                    <xdr:col>2</xdr:col>
                    <xdr:colOff>771525</xdr:colOff>
                    <xdr:row>17</xdr:row>
                    <xdr:rowOff>342900</xdr:rowOff>
                  </to>
                </anchor>
              </controlPr>
            </control>
          </mc:Choice>
        </mc:AlternateContent>
        <mc:AlternateContent xmlns:mc="http://schemas.openxmlformats.org/markup-compatibility/2006">
          <mc:Choice Requires="x14">
            <control shapeId="32771" r:id="rId6" name="Check Box 3">
              <controlPr locked="0" defaultSize="0" autoFill="0" autoLine="0" autoPict="0" altText="">
                <anchor moveWithCells="1">
                  <from>
                    <xdr:col>2</xdr:col>
                    <xdr:colOff>581025</xdr:colOff>
                    <xdr:row>18</xdr:row>
                    <xdr:rowOff>85725</xdr:rowOff>
                  </from>
                  <to>
                    <xdr:col>2</xdr:col>
                    <xdr:colOff>771525</xdr:colOff>
                    <xdr:row>18</xdr:row>
                    <xdr:rowOff>342900</xdr:rowOff>
                  </to>
                </anchor>
              </controlPr>
            </control>
          </mc:Choice>
        </mc:AlternateContent>
        <mc:AlternateContent xmlns:mc="http://schemas.openxmlformats.org/markup-compatibility/2006">
          <mc:Choice Requires="x14">
            <control shapeId="32781" r:id="rId7" name="Check Box 13">
              <controlPr locked="0" defaultSize="0" autoFill="0" autoLine="0" autoPict="0" altText="">
                <anchor moveWithCells="1">
                  <from>
                    <xdr:col>2</xdr:col>
                    <xdr:colOff>600075</xdr:colOff>
                    <xdr:row>22</xdr:row>
                    <xdr:rowOff>133350</xdr:rowOff>
                  </from>
                  <to>
                    <xdr:col>2</xdr:col>
                    <xdr:colOff>790575</xdr:colOff>
                    <xdr:row>22</xdr:row>
                    <xdr:rowOff>390525</xdr:rowOff>
                  </to>
                </anchor>
              </controlPr>
            </control>
          </mc:Choice>
        </mc:AlternateContent>
        <mc:AlternateContent xmlns:mc="http://schemas.openxmlformats.org/markup-compatibility/2006">
          <mc:Choice Requires="x14">
            <control shapeId="32782" r:id="rId8" name="Check Box 14">
              <controlPr locked="0" defaultSize="0" autoFill="0" autoLine="0" autoPict="0" altText="">
                <anchor moveWithCells="1">
                  <from>
                    <xdr:col>2</xdr:col>
                    <xdr:colOff>600075</xdr:colOff>
                    <xdr:row>23</xdr:row>
                    <xdr:rowOff>85725</xdr:rowOff>
                  </from>
                  <to>
                    <xdr:col>2</xdr:col>
                    <xdr:colOff>790575</xdr:colOff>
                    <xdr:row>23</xdr:row>
                    <xdr:rowOff>342900</xdr:rowOff>
                  </to>
                </anchor>
              </controlPr>
            </control>
          </mc:Choice>
        </mc:AlternateContent>
        <mc:AlternateContent xmlns:mc="http://schemas.openxmlformats.org/markup-compatibility/2006">
          <mc:Choice Requires="x14">
            <control shapeId="32784" r:id="rId9" name="Check Box 16">
              <controlPr locked="0" defaultSize="0" autoFill="0" autoLine="0" autoPict="0" altText="">
                <anchor moveWithCells="1">
                  <from>
                    <xdr:col>2</xdr:col>
                    <xdr:colOff>638175</xdr:colOff>
                    <xdr:row>29</xdr:row>
                    <xdr:rowOff>142875</xdr:rowOff>
                  </from>
                  <to>
                    <xdr:col>2</xdr:col>
                    <xdr:colOff>828675</xdr:colOff>
                    <xdr:row>30</xdr:row>
                    <xdr:rowOff>28575</xdr:rowOff>
                  </to>
                </anchor>
              </controlPr>
            </control>
          </mc:Choice>
        </mc:AlternateContent>
        <mc:AlternateContent xmlns:mc="http://schemas.openxmlformats.org/markup-compatibility/2006">
          <mc:Choice Requires="x14">
            <control shapeId="32785" r:id="rId10" name="Check Box 17">
              <controlPr locked="0" defaultSize="0" autoFill="0" autoLine="0" autoPict="0" altText="">
                <anchor moveWithCells="1">
                  <from>
                    <xdr:col>2</xdr:col>
                    <xdr:colOff>638175</xdr:colOff>
                    <xdr:row>30</xdr:row>
                    <xdr:rowOff>180975</xdr:rowOff>
                  </from>
                  <to>
                    <xdr:col>2</xdr:col>
                    <xdr:colOff>828675</xdr:colOff>
                    <xdr:row>31</xdr:row>
                    <xdr:rowOff>9525</xdr:rowOff>
                  </to>
                </anchor>
              </controlPr>
            </control>
          </mc:Choice>
        </mc:AlternateContent>
        <mc:AlternateContent xmlns:mc="http://schemas.openxmlformats.org/markup-compatibility/2006">
          <mc:Choice Requires="x14">
            <control shapeId="32786" r:id="rId11" name="Check Box 18">
              <controlPr locked="0" defaultSize="0" autoFill="0" autoLine="0" autoPict="0" altText="">
                <anchor moveWithCells="1">
                  <from>
                    <xdr:col>2</xdr:col>
                    <xdr:colOff>638175</xdr:colOff>
                    <xdr:row>31</xdr:row>
                    <xdr:rowOff>142875</xdr:rowOff>
                  </from>
                  <to>
                    <xdr:col>2</xdr:col>
                    <xdr:colOff>828675</xdr:colOff>
                    <xdr:row>32</xdr:row>
                    <xdr:rowOff>0</xdr:rowOff>
                  </to>
                </anchor>
              </controlPr>
            </control>
          </mc:Choice>
        </mc:AlternateContent>
        <mc:AlternateContent xmlns:mc="http://schemas.openxmlformats.org/markup-compatibility/2006">
          <mc:Choice Requires="x14">
            <control shapeId="32791" r:id="rId12" name="Check Box 23">
              <controlPr locked="0" defaultSize="0" autoFill="0" autoLine="0" autoPict="0" altText="">
                <anchor moveWithCells="1">
                  <from>
                    <xdr:col>2</xdr:col>
                    <xdr:colOff>581025</xdr:colOff>
                    <xdr:row>10</xdr:row>
                    <xdr:rowOff>219075</xdr:rowOff>
                  </from>
                  <to>
                    <xdr:col>2</xdr:col>
                    <xdr:colOff>771525</xdr:colOff>
                    <xdr:row>10</xdr:row>
                    <xdr:rowOff>485775</xdr:rowOff>
                  </to>
                </anchor>
              </controlPr>
            </control>
          </mc:Choice>
        </mc:AlternateContent>
        <mc:AlternateContent xmlns:mc="http://schemas.openxmlformats.org/markup-compatibility/2006">
          <mc:Choice Requires="x14">
            <control shapeId="32801" r:id="rId13" name="Check Box 33">
              <controlPr locked="0" defaultSize="0" autoFill="0" autoLine="0" autoPict="0" altText="">
                <anchor moveWithCells="1">
                  <from>
                    <xdr:col>2</xdr:col>
                    <xdr:colOff>581025</xdr:colOff>
                    <xdr:row>8</xdr:row>
                    <xdr:rowOff>219075</xdr:rowOff>
                  </from>
                  <to>
                    <xdr:col>2</xdr:col>
                    <xdr:colOff>771525</xdr:colOff>
                    <xdr:row>8</xdr:row>
                    <xdr:rowOff>485775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9DFCB-6F6B-4F30-A3F7-243B5816C890}">
  <sheetPr>
    <tabColor theme="5" tint="-0.249977111117893"/>
  </sheetPr>
  <dimension ref="A1:L22"/>
  <sheetViews>
    <sheetView showGridLines="0" zoomScaleNormal="100" workbookViewId="0">
      <selection sqref="A1:E4"/>
    </sheetView>
  </sheetViews>
  <sheetFormatPr baseColWidth="10" defaultRowHeight="15"/>
  <cols>
    <col min="1" max="1" width="38.42578125" customWidth="1"/>
    <col min="2" max="2" width="53.85546875" customWidth="1"/>
    <col min="3" max="3" width="16.28515625" customWidth="1"/>
    <col min="4" max="4" width="15.5703125" customWidth="1"/>
    <col min="5" max="5" width="15.140625" customWidth="1"/>
  </cols>
  <sheetData>
    <row r="1" spans="1:12">
      <c r="A1" s="922" t="s">
        <v>2253</v>
      </c>
      <c r="B1" s="922"/>
      <c r="C1" s="922"/>
      <c r="D1" s="922"/>
      <c r="E1" s="922"/>
      <c r="F1" s="638"/>
      <c r="G1" s="638"/>
      <c r="H1" s="638"/>
      <c r="I1" s="638"/>
      <c r="J1" s="638"/>
      <c r="K1" s="638"/>
      <c r="L1" s="638"/>
    </row>
    <row r="2" spans="1:12">
      <c r="A2" s="922"/>
      <c r="B2" s="922"/>
      <c r="C2" s="922"/>
      <c r="D2" s="922"/>
      <c r="E2" s="922"/>
      <c r="F2" s="638"/>
      <c r="G2" s="638"/>
      <c r="H2" s="638"/>
      <c r="I2" s="638"/>
      <c r="J2" s="638"/>
      <c r="K2" s="638"/>
      <c r="L2" s="638"/>
    </row>
    <row r="3" spans="1:12">
      <c r="A3" s="922"/>
      <c r="B3" s="922"/>
      <c r="C3" s="922"/>
      <c r="D3" s="922"/>
      <c r="E3" s="922"/>
      <c r="F3" s="638"/>
      <c r="G3" s="638"/>
      <c r="H3" s="638"/>
      <c r="I3" s="638"/>
      <c r="J3" s="638"/>
      <c r="K3" s="638"/>
      <c r="L3" s="638"/>
    </row>
    <row r="4" spans="1:12" ht="36.75" customHeight="1">
      <c r="A4" s="922"/>
      <c r="B4" s="922"/>
      <c r="C4" s="922"/>
      <c r="D4" s="922"/>
      <c r="E4" s="922"/>
      <c r="F4" s="638"/>
      <c r="G4" s="638"/>
      <c r="H4" s="638"/>
      <c r="I4" s="638"/>
      <c r="J4" s="638"/>
      <c r="K4" s="638"/>
      <c r="L4" s="638"/>
    </row>
    <row r="5" spans="1:12">
      <c r="A5" s="637"/>
      <c r="B5" s="637"/>
      <c r="C5" s="637"/>
      <c r="D5" s="637"/>
      <c r="E5" s="637"/>
      <c r="F5" s="638"/>
      <c r="G5" s="638"/>
      <c r="H5" s="638"/>
      <c r="I5" s="638"/>
      <c r="J5" s="638"/>
      <c r="K5" s="638"/>
      <c r="L5" s="638"/>
    </row>
    <row r="6" spans="1:12">
      <c r="A6" s="637"/>
      <c r="B6" s="637"/>
      <c r="C6" s="637"/>
      <c r="D6" s="637"/>
      <c r="E6" s="637"/>
      <c r="F6" s="638"/>
      <c r="G6" s="638"/>
      <c r="H6" s="638"/>
      <c r="I6" s="638"/>
      <c r="J6" s="638"/>
      <c r="K6" s="638"/>
      <c r="L6" s="638"/>
    </row>
    <row r="7" spans="1:12" ht="45.75" customHeight="1">
      <c r="A7" s="564" t="s">
        <v>2249</v>
      </c>
      <c r="B7" s="564" t="s">
        <v>2250</v>
      </c>
      <c r="C7" s="565" t="s">
        <v>2251</v>
      </c>
      <c r="D7" s="565" t="s">
        <v>1297</v>
      </c>
      <c r="E7" s="565" t="s">
        <v>2252</v>
      </c>
      <c r="F7" s="638"/>
      <c r="G7" s="638"/>
      <c r="H7" s="638"/>
      <c r="I7" s="638"/>
      <c r="J7" s="638"/>
      <c r="K7" s="638"/>
      <c r="L7" s="638"/>
    </row>
    <row r="8" spans="1:12" ht="53.25" customHeight="1">
      <c r="A8" s="639">
        <f>'Recommandation ATR'!D4</f>
        <v>0</v>
      </c>
      <c r="B8" s="639">
        <f>'Recommandation ATR'!D6</f>
        <v>0</v>
      </c>
      <c r="C8" s="640">
        <f>'Recommandation ATR'!D12</f>
        <v>0</v>
      </c>
      <c r="D8" s="640">
        <f>'Montage financier'!L41</f>
        <v>0</v>
      </c>
      <c r="E8" s="640">
        <f>'Montage financier'!L40</f>
        <v>0</v>
      </c>
      <c r="F8" s="638"/>
      <c r="G8" s="638"/>
      <c r="H8" s="638"/>
      <c r="I8" s="638"/>
      <c r="J8" s="638"/>
      <c r="K8" s="638"/>
      <c r="L8" s="638"/>
    </row>
    <row r="9" spans="1:12">
      <c r="A9" s="638"/>
      <c r="B9" s="638"/>
      <c r="C9" s="638"/>
      <c r="D9" s="638"/>
      <c r="E9" s="638"/>
      <c r="F9" s="638"/>
      <c r="G9" s="638"/>
      <c r="H9" s="638"/>
      <c r="I9" s="638"/>
      <c r="J9" s="638"/>
      <c r="K9" s="638"/>
      <c r="L9" s="638"/>
    </row>
    <row r="10" spans="1:12">
      <c r="A10" s="638"/>
      <c r="B10" s="638"/>
      <c r="C10" s="638"/>
      <c r="D10" s="638"/>
      <c r="E10" s="638"/>
      <c r="F10" s="638"/>
      <c r="G10" s="638"/>
      <c r="H10" s="638"/>
      <c r="I10" s="638"/>
      <c r="J10" s="638"/>
      <c r="K10" s="638"/>
      <c r="L10" s="638"/>
    </row>
    <row r="11" spans="1:12">
      <c r="A11" s="638"/>
      <c r="B11" s="638"/>
      <c r="C11" s="638"/>
      <c r="D11" s="638"/>
      <c r="E11" s="638"/>
      <c r="F11" s="638"/>
      <c r="G11" s="638"/>
      <c r="H11" s="638"/>
      <c r="I11" s="638"/>
      <c r="J11" s="638"/>
      <c r="K11" s="638"/>
      <c r="L11" s="638"/>
    </row>
    <row r="12" spans="1:12">
      <c r="A12" s="638"/>
      <c r="B12" s="638"/>
      <c r="C12" s="638"/>
      <c r="D12" s="638"/>
      <c r="E12" s="638"/>
      <c r="F12" s="638"/>
      <c r="G12" s="638"/>
      <c r="H12" s="638"/>
      <c r="I12" s="638"/>
      <c r="J12" s="638"/>
      <c r="K12" s="638"/>
      <c r="L12" s="638"/>
    </row>
    <row r="13" spans="1:12">
      <c r="A13" s="638"/>
      <c r="B13" s="638"/>
      <c r="C13" s="638"/>
      <c r="D13" s="638"/>
      <c r="E13" s="638"/>
      <c r="F13" s="638"/>
      <c r="G13" s="638"/>
      <c r="H13" s="638"/>
      <c r="I13" s="638"/>
      <c r="J13" s="638"/>
      <c r="K13" s="638"/>
      <c r="L13" s="638"/>
    </row>
    <row r="14" spans="1:12">
      <c r="A14" s="638"/>
      <c r="B14" s="638"/>
      <c r="C14" s="638"/>
      <c r="D14" s="638"/>
      <c r="E14" s="638"/>
      <c r="F14" s="638"/>
      <c r="G14" s="638"/>
      <c r="H14" s="638"/>
      <c r="I14" s="638"/>
      <c r="J14" s="638"/>
      <c r="K14" s="638"/>
      <c r="L14" s="638"/>
    </row>
    <row r="15" spans="1:12">
      <c r="A15" s="638"/>
      <c r="B15" s="638"/>
      <c r="C15" s="638"/>
      <c r="D15" s="638"/>
      <c r="E15" s="638"/>
      <c r="F15" s="638"/>
      <c r="G15" s="638"/>
      <c r="H15" s="638"/>
      <c r="I15" s="638"/>
      <c r="J15" s="638"/>
      <c r="K15" s="638"/>
      <c r="L15" s="638"/>
    </row>
    <row r="16" spans="1:12">
      <c r="A16" s="638"/>
      <c r="B16" s="638"/>
      <c r="C16" s="638"/>
      <c r="D16" s="638"/>
      <c r="E16" s="638"/>
      <c r="F16" s="638"/>
      <c r="G16" s="638"/>
      <c r="H16" s="638"/>
      <c r="I16" s="638"/>
      <c r="J16" s="638"/>
      <c r="K16" s="638"/>
      <c r="L16" s="638"/>
    </row>
    <row r="17" spans="1:12">
      <c r="A17" s="638"/>
      <c r="B17" s="638"/>
      <c r="C17" s="638"/>
      <c r="D17" s="638"/>
      <c r="E17" s="638"/>
      <c r="F17" s="638"/>
      <c r="G17" s="638"/>
      <c r="H17" s="638"/>
      <c r="I17" s="638"/>
      <c r="J17" s="638"/>
      <c r="K17" s="638"/>
      <c r="L17" s="638"/>
    </row>
    <row r="18" spans="1:12">
      <c r="A18" s="638"/>
      <c r="B18" s="638"/>
      <c r="C18" s="638"/>
      <c r="D18" s="638"/>
      <c r="E18" s="638"/>
      <c r="F18" s="638"/>
      <c r="G18" s="638"/>
      <c r="H18" s="638"/>
      <c r="I18" s="638"/>
      <c r="J18" s="638"/>
      <c r="K18" s="638"/>
      <c r="L18" s="638"/>
    </row>
    <row r="19" spans="1:12">
      <c r="A19" s="638"/>
      <c r="B19" s="638"/>
      <c r="C19" s="638"/>
      <c r="D19" s="638"/>
      <c r="E19" s="638"/>
      <c r="F19" s="638"/>
      <c r="G19" s="638"/>
      <c r="H19" s="638"/>
      <c r="I19" s="638"/>
      <c r="J19" s="638"/>
      <c r="K19" s="638"/>
      <c r="L19" s="638"/>
    </row>
    <row r="20" spans="1:12">
      <c r="A20" s="638"/>
      <c r="B20" s="638"/>
      <c r="C20" s="638"/>
      <c r="D20" s="638"/>
      <c r="E20" s="638"/>
      <c r="F20" s="638"/>
      <c r="G20" s="638"/>
      <c r="H20" s="638"/>
      <c r="I20" s="638"/>
      <c r="J20" s="638"/>
      <c r="K20" s="638"/>
      <c r="L20" s="638"/>
    </row>
    <row r="21" spans="1:12">
      <c r="A21" s="638"/>
      <c r="B21" s="638"/>
      <c r="C21" s="638"/>
      <c r="D21" s="638"/>
      <c r="E21" s="638"/>
      <c r="F21" s="638"/>
      <c r="G21" s="638"/>
      <c r="H21" s="638"/>
      <c r="I21" s="638"/>
      <c r="J21" s="638"/>
      <c r="K21" s="638"/>
      <c r="L21" s="638"/>
    </row>
    <row r="22" spans="1:12">
      <c r="A22" s="638"/>
      <c r="B22" s="638"/>
      <c r="C22" s="638"/>
      <c r="D22" s="638"/>
      <c r="E22" s="638"/>
      <c r="F22" s="638"/>
      <c r="G22" s="638"/>
      <c r="H22" s="638"/>
      <c r="I22" s="638"/>
      <c r="J22" s="638"/>
      <c r="K22" s="638"/>
      <c r="L22" s="638"/>
    </row>
  </sheetData>
  <mergeCells count="1">
    <mergeCell ref="A1:E4"/>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CEAC7-1530-4E88-B1F0-42427F2F68E9}">
  <sheetPr codeName="Feuil51">
    <pageSetUpPr fitToPage="1"/>
  </sheetPr>
  <dimension ref="A1:BA1179"/>
  <sheetViews>
    <sheetView topLeftCell="AJ7" zoomScale="70" zoomScaleNormal="70" workbookViewId="0">
      <selection activeCell="AX57" sqref="AX57"/>
    </sheetView>
  </sheetViews>
  <sheetFormatPr baseColWidth="10" defaultColWidth="11.42578125" defaultRowHeight="15"/>
  <cols>
    <col min="1" max="1" width="34.42578125" style="352" customWidth="1"/>
    <col min="2" max="8" width="11.42578125" style="352"/>
    <col min="9" max="9" width="68.42578125" style="352" customWidth="1"/>
    <col min="10" max="10" width="85.28515625" style="352" bestFit="1" customWidth="1"/>
    <col min="11" max="11" width="51.85546875" style="352" customWidth="1"/>
    <col min="12" max="14" width="11.42578125" style="352"/>
    <col min="15" max="15" width="31.42578125" style="352" customWidth="1"/>
    <col min="16" max="16" width="11.42578125" style="352"/>
    <col min="17" max="17" width="50.7109375" style="352" bestFit="1" customWidth="1"/>
    <col min="18" max="18" width="19.85546875" style="352" customWidth="1"/>
    <col min="19" max="19" width="42.42578125" style="352" customWidth="1"/>
    <col min="20" max="20" width="33.140625" style="352" customWidth="1"/>
    <col min="21" max="21" width="47.85546875" style="352" bestFit="1" customWidth="1"/>
    <col min="22" max="22" width="29.42578125" style="352" bestFit="1" customWidth="1"/>
    <col min="23" max="23" width="23.42578125" style="352" bestFit="1" customWidth="1"/>
    <col min="24" max="24" width="40.42578125" style="352" customWidth="1"/>
    <col min="25" max="25" width="29.5703125" style="352" customWidth="1"/>
    <col min="26" max="26" width="76.42578125" style="352" customWidth="1"/>
    <col min="27" max="27" width="11.42578125" style="352"/>
    <col min="28" max="28" width="109.85546875" style="352" customWidth="1"/>
    <col min="29" max="29" width="49.42578125" style="352" customWidth="1"/>
    <col min="30" max="30" width="78.5703125" style="352" customWidth="1"/>
    <col min="31" max="31" width="63.42578125" style="352" customWidth="1"/>
    <col min="32" max="32" width="25" style="352" customWidth="1"/>
    <col min="33" max="33" width="14.140625" style="352" customWidth="1"/>
    <col min="34" max="34" width="34.85546875" style="352" customWidth="1"/>
    <col min="35" max="35" width="40.85546875" style="352" customWidth="1"/>
    <col min="36" max="36" width="11.42578125" style="352"/>
    <col min="37" max="37" width="36.42578125" style="352" bestFit="1" customWidth="1"/>
    <col min="38" max="40" width="11.42578125" style="352"/>
    <col min="41" max="41" width="18.140625" style="352" customWidth="1"/>
    <col min="42" max="47" width="11.42578125" style="352"/>
    <col min="48" max="48" width="29.85546875" style="352" bestFit="1" customWidth="1"/>
    <col min="49" max="49" width="11.42578125" style="352"/>
    <col min="50" max="50" width="44.42578125" style="352" customWidth="1"/>
    <col min="51" max="51" width="11.42578125" style="514"/>
    <col min="52" max="52" width="28.42578125" style="514" bestFit="1" customWidth="1"/>
    <col min="53" max="53" width="43.85546875" style="214" bestFit="1" customWidth="1"/>
    <col min="54" max="16384" width="11.42578125" style="352"/>
  </cols>
  <sheetData>
    <row r="1" spans="1:53">
      <c r="A1" s="356" t="s">
        <v>1245</v>
      </c>
      <c r="C1" s="352" t="s">
        <v>3</v>
      </c>
      <c r="E1" s="356" t="s">
        <v>4</v>
      </c>
      <c r="G1" s="356" t="s">
        <v>5</v>
      </c>
      <c r="I1" s="356" t="s">
        <v>6</v>
      </c>
      <c r="J1" s="356" t="s">
        <v>1434</v>
      </c>
      <c r="K1" s="356" t="s">
        <v>1622</v>
      </c>
      <c r="O1" s="352" t="s">
        <v>7</v>
      </c>
      <c r="Q1" s="356" t="s">
        <v>1445</v>
      </c>
      <c r="R1" s="356" t="s">
        <v>8</v>
      </c>
      <c r="S1" s="470" t="s">
        <v>9</v>
      </c>
      <c r="T1" s="356" t="s">
        <v>10</v>
      </c>
      <c r="U1" s="356" t="s">
        <v>11</v>
      </c>
      <c r="V1" s="356" t="s">
        <v>12</v>
      </c>
      <c r="W1" s="356" t="s">
        <v>13</v>
      </c>
      <c r="X1" s="356" t="s">
        <v>14</v>
      </c>
      <c r="Y1" s="356"/>
      <c r="Z1" s="356" t="s">
        <v>16</v>
      </c>
      <c r="AB1" s="356" t="s">
        <v>17</v>
      </c>
      <c r="AC1" s="356" t="s">
        <v>18</v>
      </c>
      <c r="AD1" s="356" t="s">
        <v>19</v>
      </c>
      <c r="AE1" s="356" t="s">
        <v>20</v>
      </c>
      <c r="AF1" s="352" t="s">
        <v>1355</v>
      </c>
      <c r="AG1" s="352" t="s">
        <v>1398</v>
      </c>
      <c r="AH1" s="352" t="s">
        <v>1399</v>
      </c>
      <c r="AI1" s="356" t="s">
        <v>1408</v>
      </c>
      <c r="AJ1" s="352" t="s">
        <v>1398</v>
      </c>
      <c r="AK1" s="352" t="s">
        <v>1399</v>
      </c>
      <c r="AO1" s="923" t="s">
        <v>13</v>
      </c>
      <c r="AP1" s="925" t="s">
        <v>1453</v>
      </c>
      <c r="AQ1" s="925"/>
      <c r="AR1" s="925"/>
      <c r="AS1" s="925"/>
      <c r="AV1" s="356" t="s">
        <v>1482</v>
      </c>
      <c r="AX1" s="471" t="s">
        <v>1253</v>
      </c>
      <c r="AY1" s="514" t="s">
        <v>2034</v>
      </c>
      <c r="AZ1" s="514" t="s">
        <v>2035</v>
      </c>
      <c r="BA1" s="356" t="s">
        <v>15</v>
      </c>
    </row>
    <row r="2" spans="1:53" ht="12.75" customHeight="1" thickBot="1">
      <c r="Q2" s="352" t="s">
        <v>1990</v>
      </c>
      <c r="S2" s="472" t="s">
        <v>21</v>
      </c>
      <c r="T2" s="352" t="s">
        <v>22</v>
      </c>
      <c r="U2" s="352" t="s">
        <v>23</v>
      </c>
      <c r="V2" s="352" t="s">
        <v>24</v>
      </c>
      <c r="W2" s="352" t="s">
        <v>24</v>
      </c>
      <c r="X2" s="473" t="s">
        <v>25</v>
      </c>
      <c r="Z2" s="352" t="s">
        <v>1587</v>
      </c>
      <c r="AB2" s="352" t="s">
        <v>1991</v>
      </c>
      <c r="AC2" s="352" t="s">
        <v>26</v>
      </c>
      <c r="AD2" s="352" t="s">
        <v>27</v>
      </c>
      <c r="AE2" s="352" t="s">
        <v>28</v>
      </c>
      <c r="AF2" s="352" t="s">
        <v>34</v>
      </c>
      <c r="AG2" s="352">
        <v>1</v>
      </c>
      <c r="AH2" s="352" t="str">
        <f>VLOOKUP(AG2,$AJ$2:$AK$11,2,FALSE)</f>
        <v>Études</v>
      </c>
      <c r="AI2" s="352" t="str">
        <f>AH3&amp;" - "&amp;AF3</f>
        <v>Études - Étude technique (plans et devis)</v>
      </c>
      <c r="AJ2" s="352">
        <v>1</v>
      </c>
      <c r="AK2" s="352" t="s">
        <v>1400</v>
      </c>
      <c r="AO2" s="924"/>
      <c r="AP2" s="474" t="s">
        <v>124</v>
      </c>
      <c r="AQ2" s="474" t="s">
        <v>1454</v>
      </c>
      <c r="AR2" s="474" t="s">
        <v>1283</v>
      </c>
      <c r="AS2" s="474" t="s">
        <v>1455</v>
      </c>
      <c r="AT2" s="474" t="s">
        <v>1459</v>
      </c>
      <c r="AX2" s="352" t="s">
        <v>1483</v>
      </c>
      <c r="AY2" s="514" t="s">
        <v>2036</v>
      </c>
      <c r="AZ2" s="514" t="s">
        <v>2037</v>
      </c>
      <c r="BA2" s="214" t="str">
        <f t="shared" ref="BA2:BA33" si="0">AZ2&amp;" - "&amp;AY2</f>
        <v>Abitibi-Est - 579</v>
      </c>
    </row>
    <row r="3" spans="1:53" ht="12.75" customHeight="1" thickTop="1">
      <c r="A3" s="473" t="s">
        <v>1588</v>
      </c>
      <c r="C3" s="352" t="s">
        <v>1619</v>
      </c>
      <c r="E3" s="352" t="s">
        <v>30</v>
      </c>
      <c r="G3" s="352" t="s">
        <v>31</v>
      </c>
      <c r="I3" s="352" t="s">
        <v>1621</v>
      </c>
      <c r="J3" s="352" t="s">
        <v>1437</v>
      </c>
      <c r="K3" s="352" t="s">
        <v>1621</v>
      </c>
      <c r="O3" s="352" t="s">
        <v>32</v>
      </c>
      <c r="Q3" s="352" t="s">
        <v>1992</v>
      </c>
      <c r="R3" s="352" t="s">
        <v>60</v>
      </c>
      <c r="S3" s="472" t="s">
        <v>1625</v>
      </c>
      <c r="T3" s="352" t="s">
        <v>48</v>
      </c>
      <c r="U3" s="352" t="s">
        <v>35</v>
      </c>
      <c r="V3" s="352" t="s">
        <v>36</v>
      </c>
      <c r="W3" s="352" t="s">
        <v>37</v>
      </c>
      <c r="X3" s="473" t="s">
        <v>1676</v>
      </c>
      <c r="Z3" s="352" t="s">
        <v>38</v>
      </c>
      <c r="AB3" s="352" t="s">
        <v>1993</v>
      </c>
      <c r="AC3" s="352" t="s">
        <v>39</v>
      </c>
      <c r="AD3" s="352" t="s">
        <v>40</v>
      </c>
      <c r="AE3" s="352" t="s">
        <v>1994</v>
      </c>
      <c r="AF3" s="352" t="s">
        <v>1356</v>
      </c>
      <c r="AG3" s="352">
        <v>1</v>
      </c>
      <c r="AH3" s="352" t="str">
        <f t="shared" ref="AH3:AH60" si="1">VLOOKUP(AG3,$AJ$2:$AK$11,2,FALSE)</f>
        <v>Études</v>
      </c>
      <c r="AI3" s="352" t="str">
        <f>AH4&amp;" - "&amp;AF4</f>
        <v>Études - Plan d'affaires</v>
      </c>
      <c r="AJ3" s="352">
        <v>4</v>
      </c>
      <c r="AK3" s="352" t="s">
        <v>1401</v>
      </c>
      <c r="AO3" s="475" t="s">
        <v>1460</v>
      </c>
      <c r="AP3" s="476">
        <v>100</v>
      </c>
      <c r="AQ3" s="477"/>
      <c r="AR3" s="477"/>
      <c r="AS3" s="477"/>
      <c r="AT3" s="478">
        <f>SUM(AQ3:AS3)</f>
        <v>0</v>
      </c>
      <c r="AV3" s="352" t="str">
        <f>AO3&amp;" :  "&amp;AT3</f>
        <v>01_Îles-de-la-Madeleine :  0</v>
      </c>
      <c r="AX3" s="352" t="s">
        <v>1484</v>
      </c>
      <c r="AY3" s="514" t="s">
        <v>2038</v>
      </c>
      <c r="AZ3" s="514" t="s">
        <v>2039</v>
      </c>
      <c r="BA3" s="214" t="str">
        <f t="shared" si="0"/>
        <v>Abitibi-Ouest - 573</v>
      </c>
    </row>
    <row r="4" spans="1:53" ht="12.75" customHeight="1">
      <c r="A4" s="352" t="s">
        <v>55</v>
      </c>
      <c r="C4" s="352" t="s">
        <v>42</v>
      </c>
      <c r="E4" s="352" t="s">
        <v>43</v>
      </c>
      <c r="G4" s="352" t="s">
        <v>44</v>
      </c>
      <c r="I4" s="352" t="s">
        <v>1995</v>
      </c>
      <c r="J4" s="352" t="s">
        <v>1438</v>
      </c>
      <c r="K4" s="352" t="s">
        <v>1623</v>
      </c>
      <c r="O4" s="352" t="s">
        <v>45</v>
      </c>
      <c r="Q4" s="352" t="s">
        <v>1996</v>
      </c>
      <c r="R4" s="352" t="s">
        <v>46</v>
      </c>
      <c r="S4" s="472" t="s">
        <v>47</v>
      </c>
      <c r="T4" s="352" t="s">
        <v>62</v>
      </c>
      <c r="U4" s="352" t="s">
        <v>49</v>
      </c>
      <c r="V4" s="352" t="s">
        <v>50</v>
      </c>
      <c r="W4" s="352" t="s">
        <v>36</v>
      </c>
      <c r="X4" s="473" t="s">
        <v>51</v>
      </c>
      <c r="Z4" s="352" t="s">
        <v>53</v>
      </c>
      <c r="AB4" s="352" t="s">
        <v>1997</v>
      </c>
      <c r="AC4" s="352" t="s">
        <v>1681</v>
      </c>
      <c r="AD4" s="352" t="s">
        <v>1998</v>
      </c>
      <c r="AE4" s="352" t="s">
        <v>54</v>
      </c>
      <c r="AF4" s="352" t="s">
        <v>1590</v>
      </c>
      <c r="AG4" s="352">
        <v>1</v>
      </c>
      <c r="AH4" s="352" t="str">
        <f t="shared" si="1"/>
        <v>Études</v>
      </c>
      <c r="AI4" s="352" t="str">
        <f>AH2&amp;" - "&amp;AF2</f>
        <v>Études - Autre</v>
      </c>
      <c r="AJ4" s="352">
        <v>16</v>
      </c>
      <c r="AK4" s="352" t="s">
        <v>148</v>
      </c>
      <c r="AO4" s="475" t="s">
        <v>1461</v>
      </c>
      <c r="AP4" s="477">
        <v>82.5</v>
      </c>
      <c r="AQ4" s="477">
        <v>7.1</v>
      </c>
      <c r="AR4" s="477">
        <v>4.7</v>
      </c>
      <c r="AS4" s="477">
        <v>5.7</v>
      </c>
      <c r="AT4" s="478">
        <f t="shared" ref="AT4:AT24" si="2">SUM(AQ4:AS4)</f>
        <v>17.5</v>
      </c>
      <c r="AV4" s="352" t="str">
        <f>AO4&amp;" :  "&amp;AT4</f>
        <v>02 _Gaspésie :  17,5</v>
      </c>
      <c r="AX4" s="352" t="s">
        <v>1485</v>
      </c>
      <c r="AY4" s="514" t="s">
        <v>2040</v>
      </c>
      <c r="AZ4" s="514" t="s">
        <v>2041</v>
      </c>
      <c r="BA4" s="214" t="str">
        <f t="shared" si="0"/>
        <v>Acadie - 437</v>
      </c>
    </row>
    <row r="5" spans="1:53" ht="12.75" customHeight="1">
      <c r="A5" s="352" t="s">
        <v>96</v>
      </c>
      <c r="C5" s="352" t="s">
        <v>56</v>
      </c>
      <c r="E5" s="352" t="s">
        <v>57</v>
      </c>
      <c r="G5" s="352" t="s">
        <v>58</v>
      </c>
      <c r="I5" s="352" t="s">
        <v>1999</v>
      </c>
      <c r="J5" s="352" t="s">
        <v>1435</v>
      </c>
      <c r="K5" s="352" t="s">
        <v>1624</v>
      </c>
      <c r="O5" s="352" t="s">
        <v>59</v>
      </c>
      <c r="R5" s="352" t="s">
        <v>33</v>
      </c>
      <c r="S5" s="472" t="s">
        <v>61</v>
      </c>
      <c r="T5" s="352" t="s">
        <v>72</v>
      </c>
      <c r="U5" s="352" t="s">
        <v>63</v>
      </c>
      <c r="V5" s="352" t="s">
        <v>52</v>
      </c>
      <c r="W5" s="352" t="s">
        <v>1589</v>
      </c>
      <c r="X5" s="473" t="s">
        <v>64</v>
      </c>
      <c r="Z5" s="352" t="s">
        <v>66</v>
      </c>
      <c r="AB5" s="352" t="s">
        <v>2000</v>
      </c>
      <c r="AC5" s="352" t="s">
        <v>67</v>
      </c>
      <c r="AD5" s="352" t="s">
        <v>1591</v>
      </c>
      <c r="AE5" s="352" t="s">
        <v>68</v>
      </c>
      <c r="AF5" s="352" t="s">
        <v>1367</v>
      </c>
      <c r="AG5" s="352">
        <v>4</v>
      </c>
      <c r="AH5" s="352" t="str">
        <f t="shared" si="1"/>
        <v>Immobilisation</v>
      </c>
      <c r="AI5" s="352" t="str">
        <f>AH5&amp;" - "&amp;AF5</f>
        <v>Immobilisation - Acquisition de technologies, de logiciels ou de progiciels</v>
      </c>
      <c r="AJ5" s="352">
        <v>20</v>
      </c>
      <c r="AK5" s="352" t="s">
        <v>1402</v>
      </c>
      <c r="AO5" s="475" t="s">
        <v>1462</v>
      </c>
      <c r="AP5" s="477">
        <v>91.6</v>
      </c>
      <c r="AQ5" s="477">
        <v>6.4</v>
      </c>
      <c r="AR5" s="477">
        <v>0.5</v>
      </c>
      <c r="AS5" s="477">
        <v>1.5</v>
      </c>
      <c r="AT5" s="478">
        <f t="shared" si="2"/>
        <v>8.4</v>
      </c>
      <c r="AV5" s="352" t="str">
        <f t="shared" ref="AV5:AV24" si="3">AO5&amp;" :  "&amp;AT5</f>
        <v>03_Bas-Saint-Laurent :  8,4</v>
      </c>
      <c r="AX5" s="352" t="s">
        <v>1486</v>
      </c>
      <c r="AY5" s="514" t="s">
        <v>2042</v>
      </c>
      <c r="AZ5" s="514" t="s">
        <v>2043</v>
      </c>
      <c r="BA5" s="214" t="str">
        <f t="shared" si="0"/>
        <v>Anjou-Louis-Riel - 373</v>
      </c>
    </row>
    <row r="6" spans="1:53" ht="12.75" customHeight="1">
      <c r="A6" s="352" t="s">
        <v>69</v>
      </c>
      <c r="J6" s="352" t="s">
        <v>2001</v>
      </c>
      <c r="R6" s="352" t="s">
        <v>70</v>
      </c>
      <c r="S6" s="472" t="s">
        <v>71</v>
      </c>
      <c r="T6" s="352" t="s">
        <v>79</v>
      </c>
      <c r="U6" s="352" t="s">
        <v>73</v>
      </c>
      <c r="V6" s="352" t="s">
        <v>65</v>
      </c>
      <c r="W6" s="352" t="s">
        <v>52</v>
      </c>
      <c r="X6" s="473" t="s">
        <v>74</v>
      </c>
      <c r="Z6" s="352" t="s">
        <v>76</v>
      </c>
      <c r="AB6" s="352" t="s">
        <v>2002</v>
      </c>
      <c r="AC6" s="352" t="s">
        <v>1682</v>
      </c>
      <c r="AD6" s="352" t="s">
        <v>1592</v>
      </c>
      <c r="AE6" s="352" t="s">
        <v>77</v>
      </c>
      <c r="AF6" s="352" t="s">
        <v>1362</v>
      </c>
      <c r="AG6" s="352">
        <v>4</v>
      </c>
      <c r="AH6" s="352" t="str">
        <f t="shared" si="1"/>
        <v>Immobilisation</v>
      </c>
      <c r="AI6" s="352" t="str">
        <f>AH6&amp;" - "&amp;AF6</f>
        <v>Immobilisation - Aménagement de sentiers</v>
      </c>
      <c r="AJ6" s="352">
        <v>24</v>
      </c>
      <c r="AK6" s="352" t="s">
        <v>1403</v>
      </c>
      <c r="AO6" s="475" t="s">
        <v>1463</v>
      </c>
      <c r="AP6" s="477">
        <v>71.599999999999994</v>
      </c>
      <c r="AQ6" s="477">
        <v>9.1999999999999993</v>
      </c>
      <c r="AR6" s="477">
        <v>10.3</v>
      </c>
      <c r="AS6" s="477">
        <v>8.9</v>
      </c>
      <c r="AT6" s="478">
        <f t="shared" si="2"/>
        <v>28.4</v>
      </c>
      <c r="AV6" s="352" t="str">
        <f t="shared" si="3"/>
        <v>04_Québec :  28,4</v>
      </c>
      <c r="AX6" s="352" t="s">
        <v>1487</v>
      </c>
      <c r="AY6" s="514" t="s">
        <v>2044</v>
      </c>
      <c r="AZ6" s="514" t="s">
        <v>2045</v>
      </c>
      <c r="BA6" s="214" t="str">
        <f t="shared" si="0"/>
        <v>Argenteuil - 535</v>
      </c>
    </row>
    <row r="7" spans="1:53" ht="12.75" customHeight="1">
      <c r="A7" s="352" t="s">
        <v>29</v>
      </c>
      <c r="S7" s="472" t="s">
        <v>78</v>
      </c>
      <c r="T7" s="352" t="s">
        <v>1630</v>
      </c>
      <c r="U7" s="352" t="s">
        <v>80</v>
      </c>
      <c r="V7" s="352" t="s">
        <v>81</v>
      </c>
      <c r="W7" s="352" t="s">
        <v>82</v>
      </c>
      <c r="X7" s="473" t="s">
        <v>83</v>
      </c>
      <c r="Z7" s="352" t="s">
        <v>43</v>
      </c>
      <c r="AB7" s="352" t="s">
        <v>2003</v>
      </c>
      <c r="AC7" s="352" t="s">
        <v>85</v>
      </c>
      <c r="AD7" s="352" t="s">
        <v>86</v>
      </c>
      <c r="AE7" s="352" t="s">
        <v>2004</v>
      </c>
      <c r="AF7" s="352" t="s">
        <v>1359</v>
      </c>
      <c r="AG7" s="352">
        <v>4</v>
      </c>
      <c r="AH7" s="352" t="str">
        <f t="shared" si="1"/>
        <v>Immobilisation</v>
      </c>
      <c r="AI7" s="352" t="str">
        <f>AH7&amp;" - "&amp;AF7</f>
        <v>Immobilisation - Aménagement extérieur</v>
      </c>
      <c r="AJ7" s="352">
        <v>27</v>
      </c>
      <c r="AK7" s="352" t="s">
        <v>1404</v>
      </c>
      <c r="AO7" s="475" t="s">
        <v>1464</v>
      </c>
      <c r="AP7" s="477">
        <v>87.6</v>
      </c>
      <c r="AQ7" s="477">
        <v>3</v>
      </c>
      <c r="AR7" s="477">
        <v>5.7</v>
      </c>
      <c r="AS7" s="477">
        <v>3.7</v>
      </c>
      <c r="AT7" s="478">
        <f t="shared" si="2"/>
        <v>12.399999999999999</v>
      </c>
      <c r="AV7" s="352" t="str">
        <f t="shared" si="3"/>
        <v>05_Charlevoix :  12,4</v>
      </c>
      <c r="AX7" s="352" t="s">
        <v>1488</v>
      </c>
      <c r="AY7" s="514" t="s">
        <v>2046</v>
      </c>
      <c r="AZ7" s="514" t="s">
        <v>2047</v>
      </c>
      <c r="BA7" s="214" t="str">
        <f t="shared" si="0"/>
        <v>Arthabaska - 323</v>
      </c>
    </row>
    <row r="8" spans="1:53" ht="12.75" customHeight="1">
      <c r="A8" s="352" t="s">
        <v>41</v>
      </c>
      <c r="I8" s="479"/>
      <c r="S8" s="472" t="s">
        <v>88</v>
      </c>
      <c r="T8" s="352" t="s">
        <v>1630</v>
      </c>
      <c r="U8" s="352" t="s">
        <v>89</v>
      </c>
      <c r="V8" s="352" t="s">
        <v>90</v>
      </c>
      <c r="W8" s="352" t="s">
        <v>65</v>
      </c>
      <c r="X8" s="473" t="s">
        <v>34</v>
      </c>
      <c r="AB8" s="352" t="s">
        <v>2005</v>
      </c>
      <c r="AC8" s="352" t="s">
        <v>1439</v>
      </c>
      <c r="AD8" s="352" t="s">
        <v>1683</v>
      </c>
      <c r="AE8" s="352" t="s">
        <v>2006</v>
      </c>
      <c r="AF8" s="352" t="s">
        <v>1358</v>
      </c>
      <c r="AG8" s="352">
        <v>4</v>
      </c>
      <c r="AH8" s="352" t="str">
        <f t="shared" si="1"/>
        <v>Immobilisation</v>
      </c>
      <c r="AI8" s="352" t="str">
        <f>AH8&amp;" - "&amp;AF8</f>
        <v>Immobilisation - Aménagement intérieur</v>
      </c>
      <c r="AJ8" s="352">
        <v>30</v>
      </c>
      <c r="AK8" s="352" t="s">
        <v>1405</v>
      </c>
      <c r="AO8" s="475" t="s">
        <v>1465</v>
      </c>
      <c r="AP8" s="477">
        <v>87.5</v>
      </c>
      <c r="AQ8" s="477">
        <v>8</v>
      </c>
      <c r="AR8" s="477">
        <v>3.4</v>
      </c>
      <c r="AS8" s="477">
        <v>1.1000000000000001</v>
      </c>
      <c r="AT8" s="478">
        <f t="shared" si="2"/>
        <v>12.5</v>
      </c>
      <c r="AV8" s="352" t="str">
        <f t="shared" si="3"/>
        <v>06_Chaudières-Appalaches :  12,5</v>
      </c>
      <c r="AX8" s="352" t="s">
        <v>1489</v>
      </c>
      <c r="AY8" s="514" t="s">
        <v>2048</v>
      </c>
      <c r="AZ8" s="514" t="s">
        <v>2049</v>
      </c>
      <c r="BA8" s="214" t="str">
        <f t="shared" si="0"/>
        <v>Beauce-Nord - 309</v>
      </c>
    </row>
    <row r="9" spans="1:53" ht="12.75" customHeight="1">
      <c r="A9" s="352" t="s">
        <v>87</v>
      </c>
      <c r="E9" s="352" t="s">
        <v>30</v>
      </c>
      <c r="S9" s="472" t="s">
        <v>1626</v>
      </c>
      <c r="T9" s="352" t="s">
        <v>97</v>
      </c>
      <c r="U9" s="352" t="s">
        <v>93</v>
      </c>
      <c r="V9" s="352" t="s">
        <v>1675</v>
      </c>
      <c r="W9" s="352" t="s">
        <v>81</v>
      </c>
      <c r="X9" s="473" t="s">
        <v>94</v>
      </c>
      <c r="AB9" s="352" t="s">
        <v>2007</v>
      </c>
      <c r="AC9" s="352" t="s">
        <v>1431</v>
      </c>
      <c r="AD9" s="352" t="s">
        <v>2008</v>
      </c>
      <c r="AE9" s="352" t="s">
        <v>95</v>
      </c>
      <c r="AF9" s="352" t="s">
        <v>34</v>
      </c>
      <c r="AG9" s="352">
        <v>4</v>
      </c>
      <c r="AH9" s="352" t="str">
        <f>VLOOKUP(AG9,$AJ$2:$AK$11,2,FALSE)</f>
        <v>Immobilisation</v>
      </c>
      <c r="AI9" s="352" t="str">
        <f t="shared" ref="AI9:AI18" si="4">AH10&amp;" - "&amp;AF10</f>
        <v>Immobilisation - Bateau</v>
      </c>
      <c r="AJ9" s="352">
        <v>38</v>
      </c>
      <c r="AK9" s="352" t="s">
        <v>1406</v>
      </c>
      <c r="AO9" s="475" t="s">
        <v>1466</v>
      </c>
      <c r="AP9" s="477">
        <v>92.1</v>
      </c>
      <c r="AQ9" s="477">
        <v>2</v>
      </c>
      <c r="AR9" s="477">
        <v>1.3</v>
      </c>
      <c r="AS9" s="477">
        <v>4.5999999999999996</v>
      </c>
      <c r="AT9" s="478">
        <f t="shared" si="2"/>
        <v>7.8999999999999995</v>
      </c>
      <c r="AV9" s="352" t="str">
        <f t="shared" si="3"/>
        <v>07_Mauricie :  7,9</v>
      </c>
      <c r="AX9" s="352" t="s">
        <v>1490</v>
      </c>
      <c r="AY9" s="514" t="s">
        <v>2050</v>
      </c>
      <c r="AZ9" s="514" t="s">
        <v>2051</v>
      </c>
      <c r="BA9" s="214" t="str">
        <f t="shared" si="0"/>
        <v>Beauce-Sud - 293</v>
      </c>
    </row>
    <row r="10" spans="1:53" ht="12.75" customHeight="1">
      <c r="A10" s="352" t="s">
        <v>92</v>
      </c>
      <c r="E10" s="352" t="s">
        <v>43</v>
      </c>
      <c r="I10" s="479"/>
      <c r="S10" s="472" t="s">
        <v>103</v>
      </c>
      <c r="T10" s="352" t="s">
        <v>97</v>
      </c>
      <c r="U10" s="352" t="s">
        <v>98</v>
      </c>
      <c r="V10" s="352" t="s">
        <v>84</v>
      </c>
      <c r="W10" s="352" t="s">
        <v>99</v>
      </c>
      <c r="X10" s="473" t="s">
        <v>100</v>
      </c>
      <c r="AB10" s="352" t="s">
        <v>2009</v>
      </c>
      <c r="AC10" s="352" t="s">
        <v>102</v>
      </c>
      <c r="AE10" s="352" t="s">
        <v>120</v>
      </c>
      <c r="AF10" s="352" t="s">
        <v>1394</v>
      </c>
      <c r="AG10" s="352">
        <v>4</v>
      </c>
      <c r="AH10" s="352" t="str">
        <f t="shared" si="1"/>
        <v>Immobilisation</v>
      </c>
      <c r="AI10" s="352" t="str">
        <f t="shared" si="4"/>
        <v>Immobilisation - Construction</v>
      </c>
      <c r="AJ10" s="352">
        <v>39</v>
      </c>
      <c r="AK10" s="352" t="s">
        <v>1381</v>
      </c>
      <c r="AO10" s="475" t="s">
        <v>1467</v>
      </c>
      <c r="AP10" s="477">
        <v>88.1</v>
      </c>
      <c r="AQ10" s="477">
        <v>7.3</v>
      </c>
      <c r="AR10" s="477">
        <v>3.6</v>
      </c>
      <c r="AS10" s="477">
        <v>1</v>
      </c>
      <c r="AT10" s="478">
        <f t="shared" si="2"/>
        <v>11.9</v>
      </c>
      <c r="AV10" s="352" t="str">
        <f t="shared" si="3"/>
        <v>08_Cantons-de-L’Est :  11,9</v>
      </c>
      <c r="AX10" s="352" t="s">
        <v>1491</v>
      </c>
      <c r="AY10" s="514" t="s">
        <v>2052</v>
      </c>
      <c r="AZ10" s="514" t="s">
        <v>188</v>
      </c>
      <c r="BA10" s="214" t="str">
        <f t="shared" si="0"/>
        <v>Beauharnois - 153</v>
      </c>
    </row>
    <row r="11" spans="1:53" ht="12.75" customHeight="1">
      <c r="A11" s="352" t="s">
        <v>1440</v>
      </c>
      <c r="E11" s="352" t="s">
        <v>1620</v>
      </c>
      <c r="S11" s="472" t="s">
        <v>109</v>
      </c>
      <c r="T11" s="352" t="s">
        <v>110</v>
      </c>
      <c r="U11" s="352" t="s">
        <v>104</v>
      </c>
      <c r="V11" s="352" t="s">
        <v>105</v>
      </c>
      <c r="W11" s="352" t="s">
        <v>106</v>
      </c>
      <c r="X11" s="473" t="s">
        <v>1677</v>
      </c>
      <c r="AB11" s="352" t="s">
        <v>2010</v>
      </c>
      <c r="AC11" s="352" t="s">
        <v>108</v>
      </c>
      <c r="AF11" s="352" t="s">
        <v>1357</v>
      </c>
      <c r="AG11" s="352">
        <v>4</v>
      </c>
      <c r="AH11" s="352" t="str">
        <f t="shared" si="1"/>
        <v>Immobilisation</v>
      </c>
      <c r="AI11" s="352" t="str">
        <f t="shared" si="4"/>
        <v>Immobilisation - Équipements</v>
      </c>
      <c r="AJ11" s="352">
        <v>40</v>
      </c>
      <c r="AK11" s="352" t="s">
        <v>1407</v>
      </c>
      <c r="AO11" s="475" t="s">
        <v>1468</v>
      </c>
      <c r="AP11" s="477">
        <v>82.8</v>
      </c>
      <c r="AQ11" s="477">
        <v>8.6999999999999993</v>
      </c>
      <c r="AR11" s="477">
        <v>6.6</v>
      </c>
      <c r="AS11" s="477">
        <v>1.9</v>
      </c>
      <c r="AT11" s="478">
        <f t="shared" si="2"/>
        <v>17.2</v>
      </c>
      <c r="AV11" s="352" t="str">
        <f t="shared" si="3"/>
        <v>09_Montérégie :  17,2</v>
      </c>
      <c r="AX11" s="352" t="s">
        <v>1492</v>
      </c>
      <c r="AY11" s="514" t="s">
        <v>2053</v>
      </c>
      <c r="AZ11" s="514" t="s">
        <v>2054</v>
      </c>
      <c r="BA11" s="214" t="str">
        <f t="shared" si="0"/>
        <v>Bellechasse - 303</v>
      </c>
    </row>
    <row r="12" spans="1:53" ht="12.75" customHeight="1">
      <c r="I12" s="479"/>
      <c r="S12" s="472" t="s">
        <v>1627</v>
      </c>
      <c r="T12" s="352" t="s">
        <v>116</v>
      </c>
      <c r="U12" s="352" t="s">
        <v>111</v>
      </c>
      <c r="V12" s="352" t="s">
        <v>91</v>
      </c>
      <c r="W12" s="352" t="s">
        <v>112</v>
      </c>
      <c r="X12" s="473" t="s">
        <v>113</v>
      </c>
      <c r="AB12" s="352" t="s">
        <v>2011</v>
      </c>
      <c r="AC12" s="352" t="s">
        <v>115</v>
      </c>
      <c r="AF12" s="352" t="s">
        <v>1361</v>
      </c>
      <c r="AG12" s="352">
        <v>4</v>
      </c>
      <c r="AH12" s="352" t="str">
        <f t="shared" si="1"/>
        <v>Immobilisation</v>
      </c>
      <c r="AI12" s="352" t="str">
        <f t="shared" si="4"/>
        <v>Immobilisation - Espaces administratifs</v>
      </c>
      <c r="AO12" s="475" t="s">
        <v>1469</v>
      </c>
      <c r="AP12" s="477">
        <v>95</v>
      </c>
      <c r="AQ12" s="477">
        <v>1.9</v>
      </c>
      <c r="AR12" s="477">
        <v>1.6</v>
      </c>
      <c r="AS12" s="477">
        <v>1.6</v>
      </c>
      <c r="AT12" s="478">
        <f t="shared" si="2"/>
        <v>5.0999999999999996</v>
      </c>
      <c r="AV12" s="352" t="str">
        <f t="shared" si="3"/>
        <v>10_Lanaudière :  5,1</v>
      </c>
      <c r="AX12" s="352" t="s">
        <v>1493</v>
      </c>
      <c r="AY12" s="514" t="s">
        <v>2055</v>
      </c>
      <c r="AZ12" s="514" t="s">
        <v>2056</v>
      </c>
      <c r="BA12" s="214" t="str">
        <f t="shared" si="0"/>
        <v>Berthier - 353</v>
      </c>
    </row>
    <row r="13" spans="1:53" ht="12.75" customHeight="1">
      <c r="S13" s="472" t="s">
        <v>1628</v>
      </c>
      <c r="T13" s="352" t="s">
        <v>121</v>
      </c>
      <c r="U13" s="352" t="s">
        <v>117</v>
      </c>
      <c r="V13" s="352" t="s">
        <v>101</v>
      </c>
      <c r="W13" s="352" t="s">
        <v>84</v>
      </c>
      <c r="X13" s="473" t="s">
        <v>118</v>
      </c>
      <c r="AB13" s="352" t="s">
        <v>120</v>
      </c>
      <c r="AC13" s="352" t="s">
        <v>120</v>
      </c>
      <c r="AF13" s="352" t="s">
        <v>1365</v>
      </c>
      <c r="AG13" s="352">
        <v>4</v>
      </c>
      <c r="AH13" s="352" t="str">
        <f t="shared" si="1"/>
        <v>Immobilisation</v>
      </c>
      <c r="AI13" s="352" t="str">
        <f t="shared" si="4"/>
        <v>Immobilisation - Espaces commerciaux</v>
      </c>
      <c r="AO13" s="475" t="s">
        <v>1470</v>
      </c>
      <c r="AP13" s="477">
        <v>79.599999999999994</v>
      </c>
      <c r="AQ13" s="477">
        <v>15.9</v>
      </c>
      <c r="AR13" s="477">
        <v>2.7</v>
      </c>
      <c r="AS13" s="477">
        <v>1.9</v>
      </c>
      <c r="AT13" s="478">
        <f t="shared" si="2"/>
        <v>20.5</v>
      </c>
      <c r="AV13" s="352" t="str">
        <f t="shared" si="3"/>
        <v>11_Laurentides :  20,5</v>
      </c>
      <c r="AX13" s="352" t="s">
        <v>1494</v>
      </c>
      <c r="AY13" s="514" t="s">
        <v>2057</v>
      </c>
      <c r="AZ13" s="514" t="s">
        <v>2058</v>
      </c>
      <c r="BA13" s="214" t="str">
        <f t="shared" si="0"/>
        <v>Bertrand - 525</v>
      </c>
    </row>
    <row r="14" spans="1:53" ht="12.75" customHeight="1">
      <c r="S14" s="472" t="s">
        <v>1629</v>
      </c>
      <c r="T14" s="352" t="s">
        <v>125</v>
      </c>
      <c r="U14" s="352" t="s">
        <v>122</v>
      </c>
      <c r="V14" s="352" t="s">
        <v>107</v>
      </c>
      <c r="W14" s="352" t="s">
        <v>105</v>
      </c>
      <c r="X14" s="473" t="s">
        <v>123</v>
      </c>
      <c r="AF14" s="352" t="s">
        <v>1366</v>
      </c>
      <c r="AG14" s="352">
        <v>4</v>
      </c>
      <c r="AH14" s="352" t="str">
        <f t="shared" si="1"/>
        <v>Immobilisation</v>
      </c>
      <c r="AI14" s="352" t="str">
        <f t="shared" si="4"/>
        <v>Immobilisation - Interprétation</v>
      </c>
      <c r="AO14" s="475" t="s">
        <v>1471</v>
      </c>
      <c r="AP14" s="477">
        <v>34.200000000000003</v>
      </c>
      <c r="AQ14" s="477">
        <v>30.7</v>
      </c>
      <c r="AR14" s="477">
        <v>19.5</v>
      </c>
      <c r="AS14" s="477">
        <v>15.6</v>
      </c>
      <c r="AT14" s="478">
        <f t="shared" si="2"/>
        <v>65.8</v>
      </c>
      <c r="AV14" s="352" t="str">
        <f t="shared" si="3"/>
        <v>12_Montréal :  65,8</v>
      </c>
      <c r="AX14" s="352" t="s">
        <v>1495</v>
      </c>
      <c r="AY14" s="514" t="s">
        <v>2059</v>
      </c>
      <c r="AZ14" s="514" t="s">
        <v>203</v>
      </c>
      <c r="BA14" s="214" t="str">
        <f t="shared" si="0"/>
        <v>Blainville - 473</v>
      </c>
    </row>
    <row r="15" spans="1:53" ht="12.75" customHeight="1">
      <c r="S15" s="472" t="s">
        <v>34</v>
      </c>
      <c r="T15" s="352" t="s">
        <v>1631</v>
      </c>
      <c r="U15" s="352" t="s">
        <v>126</v>
      </c>
      <c r="V15" s="352" t="s">
        <v>114</v>
      </c>
      <c r="W15" s="352" t="s">
        <v>91</v>
      </c>
      <c r="X15" s="473" t="s">
        <v>1678</v>
      </c>
      <c r="AF15" s="352" t="s">
        <v>1363</v>
      </c>
      <c r="AG15" s="352">
        <v>4</v>
      </c>
      <c r="AH15" s="352" t="str">
        <f t="shared" si="1"/>
        <v>Immobilisation</v>
      </c>
      <c r="AI15" s="352" t="str">
        <f t="shared" si="4"/>
        <v>Immobilisation - Mise à niveau</v>
      </c>
      <c r="AO15" s="475" t="s">
        <v>1472</v>
      </c>
      <c r="AP15" s="477">
        <v>66.5</v>
      </c>
      <c r="AQ15" s="477">
        <v>28.2</v>
      </c>
      <c r="AR15" s="477">
        <v>3.3</v>
      </c>
      <c r="AS15" s="477">
        <v>2</v>
      </c>
      <c r="AT15" s="478">
        <f t="shared" si="2"/>
        <v>33.5</v>
      </c>
      <c r="AV15" s="352" t="str">
        <f t="shared" si="3"/>
        <v>13_Outaouais :  33,5</v>
      </c>
      <c r="AX15" s="352" t="s">
        <v>1496</v>
      </c>
      <c r="AY15" s="514" t="s">
        <v>2060</v>
      </c>
      <c r="AZ15" s="514" t="s">
        <v>213</v>
      </c>
      <c r="BA15" s="214" t="str">
        <f t="shared" si="0"/>
        <v>Bonaventure - 713</v>
      </c>
    </row>
    <row r="16" spans="1:53" ht="12.75" customHeight="1">
      <c r="T16" s="352" t="s">
        <v>1632</v>
      </c>
      <c r="U16" s="352" t="s">
        <v>128</v>
      </c>
      <c r="V16" s="352" t="s">
        <v>129</v>
      </c>
      <c r="W16" s="352" t="s">
        <v>101</v>
      </c>
      <c r="X16" s="473" t="s">
        <v>1679</v>
      </c>
      <c r="AF16" s="352" t="s">
        <v>1360</v>
      </c>
      <c r="AG16" s="352">
        <v>4</v>
      </c>
      <c r="AH16" s="352" t="str">
        <f t="shared" si="1"/>
        <v>Immobilisation</v>
      </c>
      <c r="AI16" s="352" t="str">
        <f t="shared" si="4"/>
        <v>Immobilisation - Quai</v>
      </c>
      <c r="AO16" s="475" t="s">
        <v>1473</v>
      </c>
      <c r="AP16" s="477">
        <v>85.4</v>
      </c>
      <c r="AQ16" s="477">
        <v>10.1</v>
      </c>
      <c r="AR16" s="477">
        <v>3.8</v>
      </c>
      <c r="AS16" s="477">
        <v>0.8</v>
      </c>
      <c r="AT16" s="478">
        <f t="shared" si="2"/>
        <v>14.7</v>
      </c>
      <c r="AV16" s="352" t="str">
        <f t="shared" si="3"/>
        <v>14_Abitibi-Témiscamingue :  14,7</v>
      </c>
      <c r="AX16" s="352" t="s">
        <v>1497</v>
      </c>
      <c r="AY16" s="514" t="s">
        <v>2061</v>
      </c>
      <c r="AZ16" s="514" t="s">
        <v>2062</v>
      </c>
      <c r="BA16" s="214" t="str">
        <f t="shared" si="0"/>
        <v>Borduas - 243</v>
      </c>
    </row>
    <row r="17" spans="20:53" ht="12.75" customHeight="1">
      <c r="T17" s="352" t="s">
        <v>1632</v>
      </c>
      <c r="U17" s="352" t="s">
        <v>130</v>
      </c>
      <c r="V17" s="352" t="s">
        <v>119</v>
      </c>
      <c r="W17" s="352" t="s">
        <v>107</v>
      </c>
      <c r="X17" s="473" t="s">
        <v>1680</v>
      </c>
      <c r="AF17" s="352" t="s">
        <v>1395</v>
      </c>
      <c r="AG17" s="352">
        <v>4</v>
      </c>
      <c r="AH17" s="352" t="str">
        <f t="shared" si="1"/>
        <v>Immobilisation</v>
      </c>
      <c r="AI17" s="352" t="str">
        <f t="shared" si="4"/>
        <v>Immobilisation - Signalisation</v>
      </c>
      <c r="AO17" s="475" t="s">
        <v>1474</v>
      </c>
      <c r="AP17" s="477">
        <v>93.6</v>
      </c>
      <c r="AQ17" s="477">
        <v>0.4</v>
      </c>
      <c r="AR17" s="477">
        <v>0.6</v>
      </c>
      <c r="AS17" s="477">
        <v>5.3</v>
      </c>
      <c r="AT17" s="478">
        <f t="shared" si="2"/>
        <v>6.3</v>
      </c>
      <c r="AV17" s="352" t="str">
        <f t="shared" si="3"/>
        <v>15_Saguenay-Lac-Saint-Jean :  6,3</v>
      </c>
      <c r="AX17" s="352" t="s">
        <v>1498</v>
      </c>
      <c r="AY17" s="514" t="s">
        <v>2063</v>
      </c>
      <c r="AZ17" s="514" t="s">
        <v>2064</v>
      </c>
      <c r="BA17" s="214" t="str">
        <f t="shared" si="0"/>
        <v>Bourassa-Sauvé - 431</v>
      </c>
    </row>
    <row r="18" spans="20:53" ht="12.75" customHeight="1">
      <c r="T18" s="352" t="s">
        <v>133</v>
      </c>
      <c r="U18" s="352" t="s">
        <v>131</v>
      </c>
      <c r="V18" s="352" t="s">
        <v>127</v>
      </c>
      <c r="W18" s="352" t="s">
        <v>114</v>
      </c>
      <c r="X18" s="473" t="s">
        <v>132</v>
      </c>
      <c r="AF18" s="352" t="s">
        <v>1364</v>
      </c>
      <c r="AG18" s="352">
        <v>4</v>
      </c>
      <c r="AH18" s="352" t="str">
        <f t="shared" si="1"/>
        <v>Immobilisation</v>
      </c>
      <c r="AI18" s="352" t="str">
        <f t="shared" si="4"/>
        <v>Immobilisation - Terrain</v>
      </c>
      <c r="AO18" s="475" t="s">
        <v>1475</v>
      </c>
      <c r="AP18" s="477">
        <v>81.8</v>
      </c>
      <c r="AQ18" s="477"/>
      <c r="AR18" s="477"/>
      <c r="AS18" s="477">
        <v>18.2</v>
      </c>
      <c r="AT18" s="478">
        <f t="shared" si="2"/>
        <v>18.2</v>
      </c>
      <c r="AV18" s="352" t="str">
        <f t="shared" si="3"/>
        <v>16_Manicouagan :  18,2</v>
      </c>
      <c r="AX18" s="352" t="s">
        <v>1499</v>
      </c>
      <c r="AY18" s="514" t="s">
        <v>2065</v>
      </c>
      <c r="AZ18" s="514" t="s">
        <v>2066</v>
      </c>
      <c r="BA18" s="214" t="str">
        <f t="shared" si="0"/>
        <v>Bourget - 377</v>
      </c>
    </row>
    <row r="19" spans="20:53" ht="12.75" customHeight="1">
      <c r="T19" s="352" t="s">
        <v>136</v>
      </c>
      <c r="U19" s="352" t="s">
        <v>134</v>
      </c>
      <c r="W19" s="352" t="s">
        <v>138</v>
      </c>
      <c r="X19" s="473" t="s">
        <v>135</v>
      </c>
      <c r="AF19" s="352" t="s">
        <v>1396</v>
      </c>
      <c r="AG19" s="352">
        <v>4</v>
      </c>
      <c r="AH19" s="352" t="str">
        <f t="shared" si="1"/>
        <v>Immobilisation</v>
      </c>
      <c r="AI19" s="352" t="str">
        <f>AH9&amp;" - "&amp;AF9</f>
        <v>Immobilisation - Autre</v>
      </c>
      <c r="AO19" s="475" t="s">
        <v>1476</v>
      </c>
      <c r="AP19" s="477">
        <v>97</v>
      </c>
      <c r="AQ19" s="477"/>
      <c r="AR19" s="477"/>
      <c r="AS19" s="477">
        <v>3</v>
      </c>
      <c r="AT19" s="478">
        <f t="shared" si="2"/>
        <v>3</v>
      </c>
      <c r="AV19" s="352" t="str">
        <f t="shared" si="3"/>
        <v>17_Duplessis :  3</v>
      </c>
      <c r="AX19" s="352" t="s">
        <v>1500</v>
      </c>
      <c r="AY19" s="514" t="s">
        <v>2067</v>
      </c>
      <c r="AZ19" s="514" t="s">
        <v>2068</v>
      </c>
      <c r="BA19" s="214" t="str">
        <f t="shared" si="0"/>
        <v>Brome-Missisquoi - 129</v>
      </c>
    </row>
    <row r="20" spans="20:53" ht="12.75" customHeight="1">
      <c r="T20" s="352" t="s">
        <v>71</v>
      </c>
      <c r="U20" s="352" t="s">
        <v>137</v>
      </c>
      <c r="W20" s="352" t="s">
        <v>141</v>
      </c>
      <c r="X20" s="473" t="s">
        <v>139</v>
      </c>
      <c r="AF20" s="352" t="s">
        <v>34</v>
      </c>
      <c r="AG20" s="352">
        <v>16</v>
      </c>
      <c r="AH20" s="352" t="str">
        <f t="shared" si="1"/>
        <v>Hébergement</v>
      </c>
      <c r="AI20" s="352" t="str">
        <f>AH21&amp;" - "&amp;AF21</f>
        <v>Hébergement - Construction</v>
      </c>
      <c r="AO20" s="475" t="s">
        <v>1477</v>
      </c>
      <c r="AP20" s="476">
        <v>100</v>
      </c>
      <c r="AQ20" s="477"/>
      <c r="AR20" s="477"/>
      <c r="AS20" s="477"/>
      <c r="AT20" s="478">
        <f t="shared" si="2"/>
        <v>0</v>
      </c>
      <c r="AV20" s="352" t="str">
        <f t="shared" si="3"/>
        <v>18_Baie James :  0</v>
      </c>
      <c r="AX20" s="352" t="s">
        <v>1593</v>
      </c>
      <c r="AY20" s="514" t="s">
        <v>2069</v>
      </c>
      <c r="AZ20" s="514" t="s">
        <v>241</v>
      </c>
      <c r="BA20" s="214" t="str">
        <f t="shared" si="0"/>
        <v>Chambly - 193</v>
      </c>
    </row>
    <row r="21" spans="20:53" ht="12.75" customHeight="1">
      <c r="T21" s="352" t="s">
        <v>143</v>
      </c>
      <c r="U21" s="352" t="s">
        <v>140</v>
      </c>
      <c r="W21" s="352" t="s">
        <v>119</v>
      </c>
      <c r="X21" s="473" t="s">
        <v>142</v>
      </c>
      <c r="AF21" s="352" t="s">
        <v>1357</v>
      </c>
      <c r="AG21" s="352">
        <v>16</v>
      </c>
      <c r="AH21" s="352" t="str">
        <f t="shared" si="1"/>
        <v>Hébergement</v>
      </c>
      <c r="AI21" s="352" t="str">
        <f>AH22&amp;" - "&amp;AF22</f>
        <v>Hébergement - Équipements et matériel</v>
      </c>
      <c r="AO21" s="475" t="s">
        <v>1478</v>
      </c>
      <c r="AP21" s="477">
        <v>72.400000000000006</v>
      </c>
      <c r="AQ21" s="477">
        <v>13.3</v>
      </c>
      <c r="AR21" s="477">
        <v>10.4</v>
      </c>
      <c r="AS21" s="477">
        <v>3.9</v>
      </c>
      <c r="AT21" s="478">
        <f t="shared" si="2"/>
        <v>27.6</v>
      </c>
      <c r="AV21" s="352" t="str">
        <f t="shared" si="3"/>
        <v>19_Laval :  27,6</v>
      </c>
      <c r="AX21" s="352" t="s">
        <v>1501</v>
      </c>
      <c r="AY21" s="514" t="s">
        <v>2070</v>
      </c>
      <c r="AZ21" s="514" t="s">
        <v>243</v>
      </c>
      <c r="BA21" s="214" t="str">
        <f t="shared" si="0"/>
        <v>Champlain - 593</v>
      </c>
    </row>
    <row r="22" spans="20:53" ht="12.75" customHeight="1">
      <c r="T22" s="352" t="s">
        <v>146</v>
      </c>
      <c r="U22" s="352" t="s">
        <v>144</v>
      </c>
      <c r="W22" s="352" t="s">
        <v>124</v>
      </c>
      <c r="X22" s="473" t="s">
        <v>145</v>
      </c>
      <c r="AF22" s="352" t="s">
        <v>1369</v>
      </c>
      <c r="AG22" s="352">
        <v>16</v>
      </c>
      <c r="AH22" s="352" t="str">
        <f t="shared" si="1"/>
        <v>Hébergement</v>
      </c>
      <c r="AI22" s="352" t="str">
        <f>AH23&amp;" - "&amp;AF23</f>
        <v>Hébergement - Rénovation</v>
      </c>
      <c r="AO22" s="475" t="s">
        <v>1479</v>
      </c>
      <c r="AP22" s="477">
        <v>94.4</v>
      </c>
      <c r="AQ22" s="477">
        <v>3.9</v>
      </c>
      <c r="AR22" s="477">
        <v>1.3</v>
      </c>
      <c r="AS22" s="477">
        <v>0.4</v>
      </c>
      <c r="AT22" s="478">
        <f t="shared" si="2"/>
        <v>5.6000000000000005</v>
      </c>
      <c r="AV22" s="352" t="str">
        <f t="shared" si="3"/>
        <v>20_Centre-du-Québec :  5,6</v>
      </c>
      <c r="AX22" s="352" t="s">
        <v>1502</v>
      </c>
      <c r="AY22" s="514" t="s">
        <v>2071</v>
      </c>
      <c r="AZ22" s="514" t="s">
        <v>2072</v>
      </c>
      <c r="BA22" s="214" t="str">
        <f t="shared" si="0"/>
        <v>Chapleau - 559</v>
      </c>
    </row>
    <row r="23" spans="20:53" ht="12.75" customHeight="1">
      <c r="T23" s="352" t="s">
        <v>149</v>
      </c>
      <c r="U23" s="352" t="s">
        <v>147</v>
      </c>
      <c r="W23" s="352" t="s">
        <v>127</v>
      </c>
      <c r="X23" s="473" t="s">
        <v>148</v>
      </c>
      <c r="AF23" s="352" t="s">
        <v>1368</v>
      </c>
      <c r="AG23" s="352">
        <v>16</v>
      </c>
      <c r="AH23" s="352" t="str">
        <f t="shared" si="1"/>
        <v>Hébergement</v>
      </c>
      <c r="AI23" s="352" t="str">
        <f>AH20&amp;" - "&amp;AF20</f>
        <v>Hébergement - Autre</v>
      </c>
      <c r="AO23" s="480" t="s">
        <v>1480</v>
      </c>
      <c r="AP23" s="481"/>
      <c r="AQ23" s="481"/>
      <c r="AR23" s="481"/>
      <c r="AS23" s="481"/>
      <c r="AT23" s="478">
        <f t="shared" si="2"/>
        <v>0</v>
      </c>
      <c r="AV23" s="352" t="str">
        <f t="shared" si="3"/>
        <v>21_Nunavik :  0</v>
      </c>
      <c r="AX23" s="352" t="s">
        <v>1503</v>
      </c>
      <c r="AY23" s="514" t="s">
        <v>2073</v>
      </c>
      <c r="AZ23" s="514" t="s">
        <v>2074</v>
      </c>
      <c r="BA23" s="214" t="str">
        <f t="shared" si="0"/>
        <v>Charlesbourg - 619</v>
      </c>
    </row>
    <row r="24" spans="20:53" ht="12.75" customHeight="1">
      <c r="T24" s="352" t="s">
        <v>152</v>
      </c>
      <c r="U24" s="352" t="s">
        <v>150</v>
      </c>
      <c r="X24" s="473" t="s">
        <v>151</v>
      </c>
      <c r="AF24" s="352" t="s">
        <v>34</v>
      </c>
      <c r="AG24" s="352">
        <v>20</v>
      </c>
      <c r="AH24" s="352" t="str">
        <f t="shared" si="1"/>
        <v>Restauration</v>
      </c>
      <c r="AI24" s="352" t="str">
        <f>AH29&amp;" - "&amp;AF29</f>
        <v>Honoraires professionnels - Consultant</v>
      </c>
      <c r="AO24" s="482" t="s">
        <v>1481</v>
      </c>
      <c r="AP24" s="483"/>
      <c r="AQ24" s="483"/>
      <c r="AR24" s="483"/>
      <c r="AS24" s="483"/>
      <c r="AT24" s="484">
        <f t="shared" si="2"/>
        <v>0</v>
      </c>
      <c r="AV24" s="352" t="str">
        <f t="shared" si="3"/>
        <v>22_Eeyou Istchee :  0</v>
      </c>
      <c r="AX24" s="352" t="s">
        <v>1504</v>
      </c>
      <c r="AY24" s="514" t="s">
        <v>2075</v>
      </c>
      <c r="AZ24" s="514" t="s">
        <v>2076</v>
      </c>
      <c r="BA24" s="214" t="str">
        <f t="shared" si="0"/>
        <v>Charlevoix-Côte-de-Beaupré - 679</v>
      </c>
    </row>
    <row r="25" spans="20:53" ht="12.75" customHeight="1">
      <c r="T25" s="352" t="s">
        <v>34</v>
      </c>
      <c r="U25" s="352" t="s">
        <v>153</v>
      </c>
      <c r="X25" s="473" t="s">
        <v>154</v>
      </c>
      <c r="AF25" s="352" t="s">
        <v>1357</v>
      </c>
      <c r="AG25" s="352">
        <v>20</v>
      </c>
      <c r="AH25" s="352" t="str">
        <f t="shared" si="1"/>
        <v>Restauration</v>
      </c>
      <c r="AI25" s="352" t="str">
        <f>AH30&amp;" - "&amp;AF30</f>
        <v>Honoraires professionnels - Main-d'œuvre spécialisée</v>
      </c>
      <c r="AX25" s="352" t="s">
        <v>1505</v>
      </c>
      <c r="AY25" s="514" t="s">
        <v>2077</v>
      </c>
      <c r="AZ25" s="514" t="s">
        <v>250</v>
      </c>
      <c r="BA25" s="214" t="str">
        <f t="shared" si="0"/>
        <v>Châteauguay - 173</v>
      </c>
    </row>
    <row r="26" spans="20:53" ht="12.75" customHeight="1">
      <c r="U26" s="352" t="s">
        <v>155</v>
      </c>
      <c r="X26" s="473" t="s">
        <v>156</v>
      </c>
      <c r="AF26" s="352" t="s">
        <v>1369</v>
      </c>
      <c r="AG26" s="352">
        <v>20</v>
      </c>
      <c r="AH26" s="352" t="str">
        <f t="shared" si="1"/>
        <v>Restauration</v>
      </c>
      <c r="AI26" s="352" t="str">
        <f>AH28&amp;" - "&amp;AF28</f>
        <v>Honoraires professionnels - Autre</v>
      </c>
      <c r="AX26" s="352" t="s">
        <v>1506</v>
      </c>
      <c r="AY26" s="514" t="s">
        <v>2078</v>
      </c>
      <c r="AZ26" s="514" t="s">
        <v>2079</v>
      </c>
      <c r="BA26" s="214" t="str">
        <f t="shared" si="0"/>
        <v>Chauveau - 613</v>
      </c>
    </row>
    <row r="27" spans="20:53" ht="12.75" customHeight="1">
      <c r="U27" s="352" t="s">
        <v>157</v>
      </c>
      <c r="X27" s="473" t="s">
        <v>158</v>
      </c>
      <c r="AF27" s="352" t="s">
        <v>1368</v>
      </c>
      <c r="AG27" s="352">
        <v>20</v>
      </c>
      <c r="AH27" s="352" t="str">
        <f t="shared" si="1"/>
        <v>Restauration</v>
      </c>
      <c r="AI27" s="352" t="str">
        <f>AH42&amp;" - "&amp;AF42</f>
        <v>Intégration des arts - Loi du 1 % du MCC</v>
      </c>
      <c r="AX27" s="352" t="s">
        <v>1507</v>
      </c>
      <c r="AY27" s="514" t="s">
        <v>2080</v>
      </c>
      <c r="AZ27" s="514" t="s">
        <v>2081</v>
      </c>
      <c r="BA27" s="214" t="str">
        <f t="shared" si="0"/>
        <v>Chicoutimi - 763</v>
      </c>
    </row>
    <row r="28" spans="20:53" ht="12.75" customHeight="1">
      <c r="U28" s="352" t="s">
        <v>159</v>
      </c>
      <c r="X28" s="473" t="s">
        <v>160</v>
      </c>
      <c r="AF28" s="352" t="s">
        <v>34</v>
      </c>
      <c r="AG28" s="352">
        <v>24</v>
      </c>
      <c r="AH28" s="352" t="str">
        <f t="shared" si="1"/>
        <v>Honoraires professionnels</v>
      </c>
      <c r="AI28" s="352" t="str">
        <f>AH45&amp;" - "&amp;AF45</f>
        <v>Autres dépenses - Contingence</v>
      </c>
      <c r="AX28" s="352" t="s">
        <v>1508</v>
      </c>
      <c r="AY28" s="514" t="s">
        <v>2082</v>
      </c>
      <c r="AZ28" s="514" t="s">
        <v>2083</v>
      </c>
      <c r="BA28" s="214" t="str">
        <f t="shared" si="0"/>
        <v>Chomedey - 441</v>
      </c>
    </row>
    <row r="29" spans="20:53" ht="12.75" customHeight="1">
      <c r="U29" s="352" t="s">
        <v>1633</v>
      </c>
      <c r="X29" s="473" t="s">
        <v>161</v>
      </c>
      <c r="AF29" s="352" t="s">
        <v>1370</v>
      </c>
      <c r="AG29" s="352">
        <v>24</v>
      </c>
      <c r="AH29" s="352" t="str">
        <f t="shared" si="1"/>
        <v>Honoraires professionnels</v>
      </c>
      <c r="AI29" s="352" t="str">
        <f>AH46&amp;" - "&amp;AF46</f>
        <v>Autres dépenses - Contribution en nature (biens et services)</v>
      </c>
      <c r="AX29" s="352" t="s">
        <v>1509</v>
      </c>
      <c r="AY29" s="514" t="s">
        <v>2084</v>
      </c>
      <c r="AZ29" s="514" t="s">
        <v>2085</v>
      </c>
      <c r="BA29" s="214" t="str">
        <f t="shared" si="0"/>
        <v>Chutes-de-la-Chaudière - 659</v>
      </c>
    </row>
    <row r="30" spans="20:53" ht="12.75" customHeight="1">
      <c r="U30" s="352" t="s">
        <v>162</v>
      </c>
      <c r="X30" s="473" t="s">
        <v>163</v>
      </c>
      <c r="AF30" s="352" t="s">
        <v>1594</v>
      </c>
      <c r="AG30" s="352">
        <v>24</v>
      </c>
      <c r="AH30" s="352" t="str">
        <f t="shared" si="1"/>
        <v>Honoraires professionnels</v>
      </c>
      <c r="AI30" s="352" t="str">
        <f>AH47&amp;" - "&amp;AF47</f>
        <v>Autres dépenses - Développement durable</v>
      </c>
      <c r="AX30" s="352" t="s">
        <v>1510</v>
      </c>
      <c r="AY30" s="514" t="s">
        <v>2086</v>
      </c>
      <c r="AZ30" s="514" t="s">
        <v>2087</v>
      </c>
      <c r="BA30" s="214" t="str">
        <f t="shared" si="0"/>
        <v>Côte-du-Sud - 683</v>
      </c>
    </row>
    <row r="31" spans="20:53" ht="12.75" customHeight="1">
      <c r="U31" s="352" t="s">
        <v>164</v>
      </c>
      <c r="X31" s="473" t="s">
        <v>165</v>
      </c>
      <c r="AF31" s="352" t="s">
        <v>34</v>
      </c>
      <c r="AG31" s="352">
        <v>27</v>
      </c>
      <c r="AH31" s="352" t="str">
        <f t="shared" si="1"/>
        <v>Ressources humaines</v>
      </c>
      <c r="AI31" s="352" t="str">
        <f>AH48&amp;" - "&amp;AF48</f>
        <v>Autres dépenses - Dragage pour la réalisation du projet</v>
      </c>
      <c r="AX31" s="352" t="s">
        <v>1511</v>
      </c>
      <c r="AY31" s="514" t="s">
        <v>2088</v>
      </c>
      <c r="AZ31" s="514" t="s">
        <v>2089</v>
      </c>
      <c r="BA31" s="214" t="str">
        <f t="shared" si="0"/>
        <v>Crémazie - 433</v>
      </c>
    </row>
    <row r="32" spans="20:53" ht="12.75" customHeight="1">
      <c r="U32" s="352" t="s">
        <v>166</v>
      </c>
      <c r="X32" s="473" t="s">
        <v>167</v>
      </c>
      <c r="AF32" s="352" t="s">
        <v>1371</v>
      </c>
      <c r="AG32" s="352">
        <v>27</v>
      </c>
      <c r="AH32" s="352" t="str">
        <f t="shared" si="1"/>
        <v>Ressources humaines</v>
      </c>
      <c r="AI32" s="352" t="str">
        <f>AH49&amp;" - "&amp;AF49</f>
        <v>Autres dépenses - Dragage récurrent</v>
      </c>
      <c r="AX32" s="352" t="s">
        <v>1512</v>
      </c>
      <c r="AY32" s="514" t="s">
        <v>2090</v>
      </c>
      <c r="AZ32" s="514" t="s">
        <v>2091</v>
      </c>
      <c r="BA32" s="214" t="str">
        <f t="shared" si="0"/>
        <v>D'Arcy-McGee - 403</v>
      </c>
    </row>
    <row r="33" spans="21:53" ht="12.75" customHeight="1">
      <c r="U33" s="352" t="s">
        <v>1595</v>
      </c>
      <c r="X33" s="473" t="s">
        <v>168</v>
      </c>
      <c r="AF33" s="352" t="s">
        <v>1372</v>
      </c>
      <c r="AG33" s="352">
        <v>27</v>
      </c>
      <c r="AH33" s="352" t="str">
        <f t="shared" si="1"/>
        <v>Ressources humaines</v>
      </c>
      <c r="AI33" s="352" t="str">
        <f t="shared" ref="AI33:AI42" si="5">AH51&amp;" - "&amp;AF51</f>
        <v>Autres dépenses - Frais d’administration</v>
      </c>
      <c r="AX33" s="352" t="s">
        <v>1513</v>
      </c>
      <c r="AY33" s="514" t="s">
        <v>2092</v>
      </c>
      <c r="AZ33" s="514" t="s">
        <v>286</v>
      </c>
      <c r="BA33" s="214" t="str">
        <f t="shared" si="0"/>
        <v>Deux-Montagnes - 483</v>
      </c>
    </row>
    <row r="34" spans="21:53" ht="12.75" customHeight="1">
      <c r="U34" s="352" t="s">
        <v>169</v>
      </c>
      <c r="X34" s="473" t="s">
        <v>170</v>
      </c>
      <c r="AF34" s="352" t="s">
        <v>1373</v>
      </c>
      <c r="AG34" s="352">
        <v>30</v>
      </c>
      <c r="AH34" s="352" t="str">
        <f t="shared" si="1"/>
        <v>Promotion/Marketing/Commercialisation</v>
      </c>
      <c r="AI34" s="352" t="str">
        <f t="shared" si="5"/>
        <v>Autres dépenses - Frais de déplacement</v>
      </c>
      <c r="AX34" s="352" t="s">
        <v>1514</v>
      </c>
      <c r="AY34" s="514" t="s">
        <v>2093</v>
      </c>
      <c r="AZ34" s="514" t="s">
        <v>2094</v>
      </c>
      <c r="BA34" s="214" t="str">
        <f t="shared" ref="BA34:BA65" si="6">AZ34&amp;" - "&amp;AY34</f>
        <v>Drummond-Bois-Francs - 273</v>
      </c>
    </row>
    <row r="35" spans="21:53" ht="12.75" customHeight="1">
      <c r="U35" s="352" t="s">
        <v>171</v>
      </c>
      <c r="X35" s="473" t="s">
        <v>172</v>
      </c>
      <c r="AF35" s="352" t="s">
        <v>1379</v>
      </c>
      <c r="AG35" s="352">
        <v>30</v>
      </c>
      <c r="AH35" s="352" t="str">
        <f t="shared" si="1"/>
        <v>Promotion/Marketing/Commercialisation</v>
      </c>
      <c r="AI35" s="352" t="str">
        <f t="shared" si="5"/>
        <v>Autres dépenses - Frais de financement</v>
      </c>
      <c r="AX35" s="352" t="s">
        <v>1515</v>
      </c>
      <c r="AY35" s="514" t="s">
        <v>2095</v>
      </c>
      <c r="AZ35" s="514" t="s">
        <v>2096</v>
      </c>
      <c r="BA35" s="214" t="str">
        <f t="shared" si="6"/>
        <v>Dubuc - 759</v>
      </c>
    </row>
    <row r="36" spans="21:53" ht="12.75" customHeight="1">
      <c r="U36" s="352" t="s">
        <v>173</v>
      </c>
      <c r="X36" s="473" t="s">
        <v>174</v>
      </c>
      <c r="AF36" s="352" t="s">
        <v>34</v>
      </c>
      <c r="AG36" s="352">
        <v>30</v>
      </c>
      <c r="AH36" s="352" t="str">
        <f t="shared" si="1"/>
        <v>Promotion/Marketing/Commercialisation</v>
      </c>
      <c r="AI36" s="352" t="str">
        <f t="shared" si="5"/>
        <v>Autres dépenses - Frais de transport</v>
      </c>
      <c r="AX36" s="352" t="s">
        <v>1516</v>
      </c>
      <c r="AY36" s="514" t="s">
        <v>2097</v>
      </c>
      <c r="AZ36" s="514" t="s">
        <v>75</v>
      </c>
      <c r="BA36" s="214" t="str">
        <f t="shared" si="6"/>
        <v>Duplessis - 745</v>
      </c>
    </row>
    <row r="37" spans="21:53" ht="12.75" customHeight="1">
      <c r="U37" s="352" t="s">
        <v>175</v>
      </c>
      <c r="X37" s="473" t="s">
        <v>176</v>
      </c>
      <c r="AF37" s="352" t="s">
        <v>1374</v>
      </c>
      <c r="AG37" s="352">
        <v>30</v>
      </c>
      <c r="AH37" s="352" t="str">
        <f t="shared" si="1"/>
        <v>Promotion/Marketing/Commercialisation</v>
      </c>
      <c r="AI37" s="352" t="str">
        <f t="shared" si="5"/>
        <v>Autres dépenses - Frais d'ouverture et de démarrage</v>
      </c>
      <c r="AX37" s="352" t="s">
        <v>1596</v>
      </c>
      <c r="AY37" s="514" t="s">
        <v>2098</v>
      </c>
      <c r="AZ37" s="514" t="s">
        <v>2099</v>
      </c>
      <c r="BA37" s="214" t="str">
        <f t="shared" si="6"/>
        <v>Fabre - 443</v>
      </c>
    </row>
    <row r="38" spans="21:53" ht="12.75" customHeight="1">
      <c r="U38" s="352" t="s">
        <v>177</v>
      </c>
      <c r="X38" s="473" t="s">
        <v>178</v>
      </c>
      <c r="AF38" s="352" t="s">
        <v>1376</v>
      </c>
      <c r="AG38" s="352">
        <v>30</v>
      </c>
      <c r="AH38" s="352" t="str">
        <f t="shared" si="1"/>
        <v>Promotion/Marketing/Commercialisation</v>
      </c>
      <c r="AI38" s="352" t="str">
        <f t="shared" si="5"/>
        <v>Autres dépenses - Intérêts</v>
      </c>
      <c r="AX38" s="352" t="s">
        <v>1517</v>
      </c>
      <c r="AY38" s="514" t="s">
        <v>2100</v>
      </c>
      <c r="AZ38" s="514" t="s">
        <v>332</v>
      </c>
      <c r="BA38" s="214" t="str">
        <f t="shared" si="6"/>
        <v>Gaspé - 731</v>
      </c>
    </row>
    <row r="39" spans="21:53" ht="12.75" customHeight="1">
      <c r="U39" s="352" t="s">
        <v>179</v>
      </c>
      <c r="X39" s="473" t="s">
        <v>180</v>
      </c>
      <c r="AF39" s="352" t="s">
        <v>1375</v>
      </c>
      <c r="AG39" s="352">
        <v>30</v>
      </c>
      <c r="AH39" s="352" t="str">
        <f t="shared" si="1"/>
        <v>Promotion/Marketing/Commercialisation</v>
      </c>
      <c r="AI39" s="352" t="str">
        <f t="shared" si="5"/>
        <v>Autres dépenses - Permis</v>
      </c>
      <c r="AX39" s="352" t="s">
        <v>1518</v>
      </c>
      <c r="AY39" s="514" t="s">
        <v>2101</v>
      </c>
      <c r="AZ39" s="514" t="s">
        <v>333</v>
      </c>
      <c r="BA39" s="214" t="str">
        <f t="shared" si="6"/>
        <v>Gatineau - 557</v>
      </c>
    </row>
    <row r="40" spans="21:53" ht="12.75" customHeight="1">
      <c r="U40" s="352" t="s">
        <v>181</v>
      </c>
      <c r="X40" s="473" t="s">
        <v>182</v>
      </c>
      <c r="AF40" s="352" t="s">
        <v>1378</v>
      </c>
      <c r="AG40" s="352">
        <v>30</v>
      </c>
      <c r="AH40" s="352" t="str">
        <f t="shared" si="1"/>
        <v>Promotion/Marketing/Commercialisation</v>
      </c>
      <c r="AI40" s="352" t="str">
        <f t="shared" si="5"/>
        <v>Autres dépenses - Taxes non remboursables</v>
      </c>
      <c r="AX40" s="352" t="s">
        <v>1597</v>
      </c>
      <c r="AY40" s="514" t="s">
        <v>2102</v>
      </c>
      <c r="AZ40" s="514" t="s">
        <v>2103</v>
      </c>
      <c r="BA40" s="214" t="str">
        <f t="shared" si="6"/>
        <v>Gouin - 381</v>
      </c>
    </row>
    <row r="41" spans="21:53" ht="12.75" customHeight="1">
      <c r="U41" s="352" t="s">
        <v>183</v>
      </c>
      <c r="X41" s="473" t="s">
        <v>184</v>
      </c>
      <c r="AF41" s="352" t="s">
        <v>1377</v>
      </c>
      <c r="AG41" s="352">
        <v>30</v>
      </c>
      <c r="AH41" s="352" t="str">
        <f t="shared" si="1"/>
        <v>Promotion/Marketing/Commercialisation</v>
      </c>
      <c r="AI41" s="352" t="str">
        <f t="shared" si="5"/>
        <v>Autres dépenses - Taxes remboursables</v>
      </c>
      <c r="AX41" s="352" t="s">
        <v>1519</v>
      </c>
      <c r="AY41" s="514" t="s">
        <v>2104</v>
      </c>
      <c r="AZ41" s="514" t="s">
        <v>340</v>
      </c>
      <c r="BA41" s="214" t="str">
        <f t="shared" si="6"/>
        <v>Granby - 133</v>
      </c>
    </row>
    <row r="42" spans="21:53" ht="12.75" customHeight="1">
      <c r="U42" s="352" t="s">
        <v>185</v>
      </c>
      <c r="X42" s="473" t="s">
        <v>186</v>
      </c>
      <c r="AF42" s="352" t="s">
        <v>1380</v>
      </c>
      <c r="AG42" s="352">
        <v>38</v>
      </c>
      <c r="AH42" s="352" t="str">
        <f t="shared" si="1"/>
        <v>Intégration des arts</v>
      </c>
      <c r="AI42" s="352" t="str">
        <f t="shared" si="5"/>
        <v>Autres dépenses - Visibilité MTO (plaque sur le site)</v>
      </c>
      <c r="AX42" s="352" t="s">
        <v>1520</v>
      </c>
      <c r="AY42" s="514" t="s">
        <v>2105</v>
      </c>
      <c r="AZ42" s="514" t="s">
        <v>2106</v>
      </c>
      <c r="BA42" s="214" t="str">
        <f t="shared" si="6"/>
        <v>Groulx - 481</v>
      </c>
    </row>
    <row r="43" spans="21:53" ht="12.75" customHeight="1">
      <c r="U43" s="352" t="s">
        <v>187</v>
      </c>
      <c r="AF43" s="352" t="s">
        <v>1381</v>
      </c>
      <c r="AG43" s="352">
        <v>39</v>
      </c>
      <c r="AH43" s="352" t="str">
        <f t="shared" si="1"/>
        <v>Fonds de roulement</v>
      </c>
      <c r="AI43" s="352" t="str">
        <f>AH44&amp;" - "&amp;AF44</f>
        <v>Autres dépenses - Autre</v>
      </c>
      <c r="AX43" s="352" t="s">
        <v>1521</v>
      </c>
      <c r="AY43" s="514" t="s">
        <v>2107</v>
      </c>
      <c r="AZ43" s="514" t="s">
        <v>2108</v>
      </c>
      <c r="BA43" s="214" t="str">
        <f t="shared" si="6"/>
        <v>Hochelaga-Maisonneuve - 387</v>
      </c>
    </row>
    <row r="44" spans="21:53" ht="12.75" customHeight="1">
      <c r="U44" s="352" t="s">
        <v>188</v>
      </c>
      <c r="AF44" s="352" t="s">
        <v>34</v>
      </c>
      <c r="AG44" s="352">
        <v>40</v>
      </c>
      <c r="AH44" s="352" t="str">
        <f t="shared" si="1"/>
        <v>Autres dépenses</v>
      </c>
      <c r="AX44" s="352" t="s">
        <v>1522</v>
      </c>
      <c r="AY44" s="514" t="s">
        <v>2109</v>
      </c>
      <c r="AZ44" s="514" t="s">
        <v>2110</v>
      </c>
      <c r="BA44" s="214" t="str">
        <f t="shared" si="6"/>
        <v>Hull - 561</v>
      </c>
    </row>
    <row r="45" spans="21:53" ht="12.75" customHeight="1">
      <c r="U45" s="352" t="s">
        <v>189</v>
      </c>
      <c r="AF45" s="352" t="s">
        <v>1393</v>
      </c>
      <c r="AG45" s="352">
        <v>40</v>
      </c>
      <c r="AH45" s="352" t="str">
        <f t="shared" si="1"/>
        <v>Autres dépenses</v>
      </c>
      <c r="AX45" s="352" t="s">
        <v>1523</v>
      </c>
      <c r="AY45" s="514" t="s">
        <v>2111</v>
      </c>
      <c r="AZ45" s="514" t="s">
        <v>373</v>
      </c>
      <c r="BA45" s="214" t="str">
        <f t="shared" si="6"/>
        <v>Huntingdon - 149</v>
      </c>
    </row>
    <row r="46" spans="21:53" ht="12.75" customHeight="1">
      <c r="U46" s="352" t="s">
        <v>190</v>
      </c>
      <c r="AF46" s="352" t="s">
        <v>1392</v>
      </c>
      <c r="AG46" s="352">
        <v>40</v>
      </c>
      <c r="AH46" s="352" t="str">
        <f t="shared" si="1"/>
        <v>Autres dépenses</v>
      </c>
      <c r="AX46" s="352" t="s">
        <v>1524</v>
      </c>
      <c r="AY46" s="514" t="s">
        <v>2112</v>
      </c>
      <c r="AZ46" s="514" t="s">
        <v>2113</v>
      </c>
      <c r="BA46" s="214" t="str">
        <f t="shared" si="6"/>
        <v>Iberville - 143</v>
      </c>
    </row>
    <row r="47" spans="21:53" ht="12.75" customHeight="1">
      <c r="U47" s="352" t="s">
        <v>191</v>
      </c>
      <c r="AF47" s="352" t="s">
        <v>1270</v>
      </c>
      <c r="AG47" s="352">
        <v>40</v>
      </c>
      <c r="AH47" s="352" t="str">
        <f t="shared" si="1"/>
        <v>Autres dépenses</v>
      </c>
      <c r="AX47" s="352" t="s">
        <v>1525</v>
      </c>
      <c r="AY47" s="514" t="s">
        <v>2114</v>
      </c>
      <c r="AZ47" s="514" t="s">
        <v>112</v>
      </c>
      <c r="BA47" s="214" t="str">
        <f t="shared" si="6"/>
        <v>Îles-de-la-Madeleine - 733</v>
      </c>
    </row>
    <row r="48" spans="21:53" ht="12.75" customHeight="1">
      <c r="U48" s="352" t="s">
        <v>192</v>
      </c>
      <c r="AF48" s="352" t="s">
        <v>1389</v>
      </c>
      <c r="AG48" s="352">
        <v>40</v>
      </c>
      <c r="AH48" s="352" t="str">
        <f t="shared" si="1"/>
        <v>Autres dépenses</v>
      </c>
      <c r="AX48" s="352" t="s">
        <v>1526</v>
      </c>
      <c r="AY48" s="514" t="s">
        <v>2115</v>
      </c>
      <c r="AZ48" s="514" t="s">
        <v>2116</v>
      </c>
      <c r="BA48" s="214" t="str">
        <f t="shared" si="6"/>
        <v>Jacques-Cartier - 409</v>
      </c>
    </row>
    <row r="49" spans="21:53" ht="12.75" customHeight="1">
      <c r="U49" s="352" t="s">
        <v>193</v>
      </c>
      <c r="AF49" s="352" t="s">
        <v>1390</v>
      </c>
      <c r="AG49" s="352">
        <v>40</v>
      </c>
      <c r="AH49" s="352" t="str">
        <f t="shared" si="1"/>
        <v>Autres dépenses</v>
      </c>
      <c r="AX49" s="352" t="s">
        <v>1527</v>
      </c>
      <c r="AY49" s="514" t="s">
        <v>2117</v>
      </c>
      <c r="AZ49" s="514" t="s">
        <v>2118</v>
      </c>
      <c r="BA49" s="214" t="str">
        <f t="shared" si="6"/>
        <v>Jean-Lesage - 623</v>
      </c>
    </row>
    <row r="50" spans="21:53" ht="12.75" customHeight="1">
      <c r="U50" s="352" t="s">
        <v>193</v>
      </c>
      <c r="AF50" s="352" t="s">
        <v>1391</v>
      </c>
      <c r="AG50" s="352">
        <v>40</v>
      </c>
      <c r="AH50" s="352" t="str">
        <f t="shared" si="1"/>
        <v>Autres dépenses</v>
      </c>
      <c r="AX50" s="352" t="s">
        <v>1598</v>
      </c>
      <c r="AY50" s="514" t="s">
        <v>2119</v>
      </c>
      <c r="AZ50" s="514" t="s">
        <v>2120</v>
      </c>
      <c r="BA50" s="214" t="str">
        <f t="shared" si="6"/>
        <v>Jeanne-Mance-Viger - 429</v>
      </c>
    </row>
    <row r="51" spans="21:53" ht="12.75" customHeight="1">
      <c r="U51" s="352" t="s">
        <v>194</v>
      </c>
      <c r="AF51" s="352" t="s">
        <v>1684</v>
      </c>
      <c r="AG51" s="352">
        <v>40</v>
      </c>
      <c r="AH51" s="352" t="str">
        <f t="shared" si="1"/>
        <v>Autres dépenses</v>
      </c>
      <c r="AX51" s="352" t="s">
        <v>1528</v>
      </c>
      <c r="AY51" s="514" t="s">
        <v>2121</v>
      </c>
      <c r="AZ51" s="514" t="s">
        <v>2122</v>
      </c>
      <c r="BA51" s="214" t="str">
        <f t="shared" si="6"/>
        <v>Jean-Talon - 643</v>
      </c>
    </row>
    <row r="52" spans="21:53" ht="12.75" customHeight="1">
      <c r="U52" s="352" t="s">
        <v>195</v>
      </c>
      <c r="AF52" s="352" t="s">
        <v>1387</v>
      </c>
      <c r="AG52" s="352">
        <v>40</v>
      </c>
      <c r="AH52" s="352" t="str">
        <f t="shared" si="1"/>
        <v>Autres dépenses</v>
      </c>
      <c r="AX52" s="352" t="s">
        <v>1529</v>
      </c>
      <c r="AY52" s="514" t="s">
        <v>2123</v>
      </c>
      <c r="AZ52" s="514" t="s">
        <v>2124</v>
      </c>
      <c r="BA52" s="214" t="str">
        <f t="shared" si="6"/>
        <v>Johnson - 269</v>
      </c>
    </row>
    <row r="53" spans="21:53" ht="12.75" customHeight="1">
      <c r="U53" s="352" t="s">
        <v>196</v>
      </c>
      <c r="AF53" s="352" t="s">
        <v>1385</v>
      </c>
      <c r="AG53" s="352">
        <v>40</v>
      </c>
      <c r="AH53" s="352" t="str">
        <f t="shared" si="1"/>
        <v>Autres dépenses</v>
      </c>
      <c r="AX53" s="352" t="s">
        <v>1530</v>
      </c>
      <c r="AY53" s="514" t="s">
        <v>2125</v>
      </c>
      <c r="AZ53" s="514" t="s">
        <v>379</v>
      </c>
      <c r="BA53" s="214" t="str">
        <f t="shared" si="6"/>
        <v>Joliette - 361</v>
      </c>
    </row>
    <row r="54" spans="21:53" ht="12.75" customHeight="1">
      <c r="U54" s="352" t="s">
        <v>197</v>
      </c>
      <c r="AF54" s="352" t="s">
        <v>1397</v>
      </c>
      <c r="AG54" s="352">
        <v>40</v>
      </c>
      <c r="AH54" s="352" t="str">
        <f t="shared" si="1"/>
        <v>Autres dépenses</v>
      </c>
      <c r="AX54" s="352" t="s">
        <v>1599</v>
      </c>
      <c r="AY54" s="514" t="s">
        <v>2126</v>
      </c>
      <c r="AZ54" s="514" t="s">
        <v>2127</v>
      </c>
      <c r="BA54" s="214" t="str">
        <f t="shared" si="6"/>
        <v>Jonquière - 773</v>
      </c>
    </row>
    <row r="55" spans="21:53" ht="12.75" customHeight="1">
      <c r="U55" s="352" t="s">
        <v>198</v>
      </c>
      <c r="AF55" s="352" t="s">
        <v>1600</v>
      </c>
      <c r="AG55" s="352">
        <v>40</v>
      </c>
      <c r="AH55" s="352" t="str">
        <f t="shared" si="1"/>
        <v>Autres dépenses</v>
      </c>
      <c r="AX55" s="352" t="s">
        <v>1531</v>
      </c>
      <c r="AY55" s="514" t="s">
        <v>2128</v>
      </c>
      <c r="AZ55" s="514" t="s">
        <v>2129</v>
      </c>
      <c r="BA55" s="214" t="str">
        <f t="shared" si="6"/>
        <v>La Peltrie - 603</v>
      </c>
    </row>
    <row r="56" spans="21:53" ht="12.75" customHeight="1">
      <c r="U56" s="352" t="s">
        <v>199</v>
      </c>
      <c r="AF56" s="352" t="s">
        <v>1382</v>
      </c>
      <c r="AG56" s="352">
        <v>40</v>
      </c>
      <c r="AH56" s="352" t="str">
        <f t="shared" si="1"/>
        <v>Autres dépenses</v>
      </c>
      <c r="AX56" s="352" t="s">
        <v>1532</v>
      </c>
      <c r="AY56" s="514" t="s">
        <v>2130</v>
      </c>
      <c r="AZ56" s="514" t="s">
        <v>2131</v>
      </c>
      <c r="BA56" s="214" t="str">
        <f t="shared" si="6"/>
        <v>La Pinière - 203</v>
      </c>
    </row>
    <row r="57" spans="21:53" ht="12.75" customHeight="1">
      <c r="U57" s="352" t="s">
        <v>200</v>
      </c>
      <c r="AF57" s="352" t="s">
        <v>1386</v>
      </c>
      <c r="AG57" s="352">
        <v>40</v>
      </c>
      <c r="AH57" s="352" t="str">
        <f t="shared" si="1"/>
        <v>Autres dépenses</v>
      </c>
      <c r="AX57" s="352" t="s">
        <v>1533</v>
      </c>
      <c r="AY57" s="514" t="s">
        <v>2132</v>
      </c>
      <c r="AZ57" s="514" t="s">
        <v>413</v>
      </c>
      <c r="BA57" s="214" t="str">
        <f t="shared" si="6"/>
        <v>La Prairie - 183</v>
      </c>
    </row>
    <row r="58" spans="21:53" ht="12.75" customHeight="1">
      <c r="U58" s="352" t="s">
        <v>201</v>
      </c>
      <c r="AF58" s="352" t="s">
        <v>1383</v>
      </c>
      <c r="AG58" s="352">
        <v>40</v>
      </c>
      <c r="AH58" s="352" t="str">
        <f t="shared" si="1"/>
        <v>Autres dépenses</v>
      </c>
      <c r="AX58" s="352" t="s">
        <v>1534</v>
      </c>
      <c r="AY58" s="514" t="s">
        <v>2133</v>
      </c>
      <c r="AZ58" s="514" t="s">
        <v>422</v>
      </c>
      <c r="BA58" s="214" t="str">
        <f t="shared" si="6"/>
        <v>Labelle - 545</v>
      </c>
    </row>
    <row r="59" spans="21:53" ht="12.75" customHeight="1">
      <c r="U59" s="352" t="s">
        <v>202</v>
      </c>
      <c r="AF59" s="352" t="s">
        <v>1384</v>
      </c>
      <c r="AG59" s="352">
        <v>40</v>
      </c>
      <c r="AH59" s="352" t="str">
        <f t="shared" si="1"/>
        <v>Autres dépenses</v>
      </c>
      <c r="AX59" s="352" t="s">
        <v>1535</v>
      </c>
      <c r="AY59" s="514" t="s">
        <v>2134</v>
      </c>
      <c r="AZ59" s="514" t="s">
        <v>2135</v>
      </c>
      <c r="BA59" s="214" t="str">
        <f t="shared" si="6"/>
        <v>Lac-Saint-Jean - 779</v>
      </c>
    </row>
    <row r="60" spans="21:53" ht="12.75" customHeight="1">
      <c r="U60" s="352" t="s">
        <v>203</v>
      </c>
      <c r="AF60" s="352" t="s">
        <v>1388</v>
      </c>
      <c r="AG60" s="352">
        <v>40</v>
      </c>
      <c r="AH60" s="352" t="str">
        <f t="shared" si="1"/>
        <v>Autres dépenses</v>
      </c>
      <c r="AX60" s="352" t="s">
        <v>1601</v>
      </c>
      <c r="AY60" s="514" t="s">
        <v>2136</v>
      </c>
      <c r="AZ60" s="514" t="s">
        <v>2137</v>
      </c>
      <c r="BA60" s="214" t="str">
        <f t="shared" si="6"/>
        <v>LaFontaine - 371</v>
      </c>
    </row>
    <row r="61" spans="21:53" ht="12.75" customHeight="1">
      <c r="U61" s="352" t="s">
        <v>204</v>
      </c>
      <c r="AX61" s="352" t="s">
        <v>1536</v>
      </c>
      <c r="AY61" s="514" t="s">
        <v>2138</v>
      </c>
      <c r="AZ61" s="514" t="s">
        <v>2139</v>
      </c>
      <c r="BA61" s="214" t="str">
        <f t="shared" si="6"/>
        <v>Laporte - 209</v>
      </c>
    </row>
    <row r="62" spans="21:53" ht="12.75" customHeight="1">
      <c r="U62" s="352" t="s">
        <v>205</v>
      </c>
      <c r="AX62" s="352" t="s">
        <v>1602</v>
      </c>
      <c r="AY62" s="514" t="s">
        <v>2140</v>
      </c>
      <c r="AZ62" s="514" t="s">
        <v>2141</v>
      </c>
      <c r="BA62" s="214" t="str">
        <f t="shared" si="6"/>
        <v>L'Assomption - 363</v>
      </c>
    </row>
    <row r="63" spans="21:53" ht="12.75" customHeight="1">
      <c r="U63" s="352" t="s">
        <v>206</v>
      </c>
      <c r="AX63" s="352" t="s">
        <v>1603</v>
      </c>
      <c r="AY63" s="514" t="s">
        <v>2142</v>
      </c>
      <c r="AZ63" s="514" t="s">
        <v>2143</v>
      </c>
      <c r="BA63" s="214" t="str">
        <f t="shared" si="6"/>
        <v>Laurier-Dorion - 423</v>
      </c>
    </row>
    <row r="64" spans="21:53" ht="12.75" customHeight="1">
      <c r="U64" s="352" t="s">
        <v>207</v>
      </c>
      <c r="AX64" s="352" t="s">
        <v>1537</v>
      </c>
      <c r="AY64" s="514" t="s">
        <v>2144</v>
      </c>
      <c r="AZ64" s="514" t="s">
        <v>2145</v>
      </c>
      <c r="BA64" s="214" t="str">
        <f t="shared" si="6"/>
        <v>Laval-des-Rapides - 439</v>
      </c>
    </row>
    <row r="65" spans="21:53" ht="12.75" customHeight="1">
      <c r="U65" s="352" t="s">
        <v>208</v>
      </c>
      <c r="AX65" s="352" t="s">
        <v>1538</v>
      </c>
      <c r="AY65" s="514" t="s">
        <v>2146</v>
      </c>
      <c r="AZ65" s="514" t="s">
        <v>2147</v>
      </c>
      <c r="BA65" s="214" t="str">
        <f t="shared" si="6"/>
        <v>Laviolette - 583</v>
      </c>
    </row>
    <row r="66" spans="21:53" ht="12.75" customHeight="1">
      <c r="U66" s="352" t="s">
        <v>209</v>
      </c>
      <c r="AX66" s="352" t="s">
        <v>1604</v>
      </c>
      <c r="AY66" s="514" t="s">
        <v>2148</v>
      </c>
      <c r="AZ66" s="514" t="s">
        <v>487</v>
      </c>
      <c r="BA66" s="214" t="str">
        <f t="shared" ref="BA66:BA98" si="7">AZ66&amp;" - "&amp;AY66</f>
        <v>Lévis - 663</v>
      </c>
    </row>
    <row r="67" spans="21:53" ht="12.75" customHeight="1">
      <c r="U67" s="352" t="s">
        <v>210</v>
      </c>
      <c r="AX67" s="352" t="s">
        <v>1539</v>
      </c>
      <c r="AY67" s="514" t="s">
        <v>2149</v>
      </c>
      <c r="AZ67" s="514" t="s">
        <v>2150</v>
      </c>
      <c r="BA67" s="214" t="str">
        <f t="shared" si="7"/>
        <v>Lotbinière-Frontenac - 289</v>
      </c>
    </row>
    <row r="68" spans="21:53" ht="12.75" customHeight="1">
      <c r="U68" s="352" t="s">
        <v>211</v>
      </c>
      <c r="AX68" s="352" t="s">
        <v>1540</v>
      </c>
      <c r="AY68" s="514" t="s">
        <v>2151</v>
      </c>
      <c r="AZ68" s="514" t="s">
        <v>2152</v>
      </c>
      <c r="BA68" s="214" t="str">
        <f t="shared" si="7"/>
        <v>Louis-Hébert - 653</v>
      </c>
    </row>
    <row r="69" spans="21:53" ht="12.75" customHeight="1">
      <c r="U69" s="352" t="s">
        <v>212</v>
      </c>
      <c r="AX69" s="352" t="s">
        <v>1541</v>
      </c>
      <c r="AY69" s="514" t="s">
        <v>2153</v>
      </c>
      <c r="AZ69" s="514" t="s">
        <v>2154</v>
      </c>
      <c r="BA69" s="214" t="str">
        <f t="shared" si="7"/>
        <v>Marguerite-Bourgeoys - 399</v>
      </c>
    </row>
    <row r="70" spans="21:53" ht="12.75" customHeight="1">
      <c r="U70" s="352" t="s">
        <v>213</v>
      </c>
      <c r="AX70" s="352" t="s">
        <v>1542</v>
      </c>
      <c r="AY70" s="514" t="s">
        <v>2155</v>
      </c>
      <c r="AZ70" s="514" t="s">
        <v>2156</v>
      </c>
      <c r="BA70" s="214" t="str">
        <f t="shared" si="7"/>
        <v>Marie-Victorin - 213</v>
      </c>
    </row>
    <row r="71" spans="21:53" ht="12.75" customHeight="1">
      <c r="U71" s="352" t="s">
        <v>214</v>
      </c>
      <c r="AX71" s="352" t="s">
        <v>1543</v>
      </c>
      <c r="AY71" s="514" t="s">
        <v>2157</v>
      </c>
      <c r="AZ71" s="514" t="s">
        <v>2158</v>
      </c>
      <c r="BA71" s="214" t="str">
        <f t="shared" si="7"/>
        <v>Marquette - 407</v>
      </c>
    </row>
    <row r="72" spans="21:53" ht="12.75" customHeight="1">
      <c r="U72" s="352" t="s">
        <v>215</v>
      </c>
      <c r="AX72" s="352" t="s">
        <v>1544</v>
      </c>
      <c r="AY72" s="514" t="s">
        <v>2159</v>
      </c>
      <c r="AZ72" s="514" t="s">
        <v>520</v>
      </c>
      <c r="BA72" s="214" t="str">
        <f t="shared" si="7"/>
        <v>Maskinongé - 349</v>
      </c>
    </row>
    <row r="73" spans="21:53" ht="12.75" customHeight="1">
      <c r="U73" s="352" t="s">
        <v>216</v>
      </c>
      <c r="AX73" s="352" t="s">
        <v>1545</v>
      </c>
      <c r="AY73" s="514" t="s">
        <v>2160</v>
      </c>
      <c r="AZ73" s="514" t="s">
        <v>2161</v>
      </c>
      <c r="BA73" s="214" t="str">
        <f t="shared" si="7"/>
        <v>Masson - 465</v>
      </c>
    </row>
    <row r="74" spans="21:53" ht="12.75" customHeight="1">
      <c r="U74" s="352" t="s">
        <v>217</v>
      </c>
      <c r="AX74" s="352" t="s">
        <v>1546</v>
      </c>
      <c r="AY74" s="514" t="s">
        <v>2162</v>
      </c>
      <c r="AZ74" s="514" t="s">
        <v>2163</v>
      </c>
      <c r="BA74" s="214" t="str">
        <f t="shared" si="7"/>
        <v>Matane-Matapédia - 711</v>
      </c>
    </row>
    <row r="75" spans="21:53" ht="12.75" customHeight="1">
      <c r="U75" s="352" t="s">
        <v>218</v>
      </c>
      <c r="AX75" s="352" t="s">
        <v>1547</v>
      </c>
      <c r="AY75" s="514" t="s">
        <v>2164</v>
      </c>
      <c r="AZ75" s="514" t="s">
        <v>2165</v>
      </c>
      <c r="BA75" s="214" t="str">
        <f t="shared" si="7"/>
        <v>Mégantic - 103</v>
      </c>
    </row>
    <row r="76" spans="21:53" ht="12.75" customHeight="1">
      <c r="U76" s="352" t="s">
        <v>219</v>
      </c>
      <c r="AX76" s="352" t="s">
        <v>1548</v>
      </c>
      <c r="AY76" s="514" t="s">
        <v>2166</v>
      </c>
      <c r="AZ76" s="514" t="s">
        <v>529</v>
      </c>
      <c r="BA76" s="214" t="str">
        <f t="shared" si="7"/>
        <v>Mercier - 383</v>
      </c>
    </row>
    <row r="77" spans="21:53" ht="12.75" customHeight="1">
      <c r="U77" s="352" t="s">
        <v>220</v>
      </c>
      <c r="AX77" s="352" t="s">
        <v>1549</v>
      </c>
      <c r="AY77" s="514" t="s">
        <v>2167</v>
      </c>
      <c r="AZ77" s="514" t="s">
        <v>2168</v>
      </c>
      <c r="BA77" s="214" t="str">
        <f t="shared" si="7"/>
        <v>Mille-Îles - 451</v>
      </c>
    </row>
    <row r="78" spans="21:53" ht="12.75" customHeight="1">
      <c r="U78" s="352" t="s">
        <v>221</v>
      </c>
      <c r="AX78" s="352" t="s">
        <v>1550</v>
      </c>
      <c r="AY78" s="514" t="s">
        <v>2169</v>
      </c>
      <c r="AZ78" s="514" t="s">
        <v>535</v>
      </c>
      <c r="BA78" s="214" t="str">
        <f t="shared" si="7"/>
        <v>Mirabel - 495</v>
      </c>
    </row>
    <row r="79" spans="21:53" ht="12.75" customHeight="1">
      <c r="U79" s="352" t="s">
        <v>222</v>
      </c>
      <c r="AX79" s="352" t="s">
        <v>1551</v>
      </c>
      <c r="AY79" s="514" t="s">
        <v>2170</v>
      </c>
      <c r="AZ79" s="514" t="s">
        <v>2171</v>
      </c>
      <c r="BA79" s="214" t="str">
        <f t="shared" si="7"/>
        <v>Montarville - 233</v>
      </c>
    </row>
    <row r="80" spans="21:53" ht="12.75" customHeight="1">
      <c r="U80" s="352" t="s">
        <v>223</v>
      </c>
      <c r="AX80" s="352" t="s">
        <v>1552</v>
      </c>
      <c r="AY80" s="514" t="s">
        <v>2172</v>
      </c>
      <c r="AZ80" s="514" t="s">
        <v>2173</v>
      </c>
      <c r="BA80" s="214" t="str">
        <f t="shared" si="7"/>
        <v>Montmorency - 673</v>
      </c>
    </row>
    <row r="81" spans="21:53" ht="12.75" customHeight="1">
      <c r="U81" s="352" t="s">
        <v>224</v>
      </c>
      <c r="AX81" s="352" t="s">
        <v>1553</v>
      </c>
      <c r="AY81" s="514" t="s">
        <v>2174</v>
      </c>
      <c r="AZ81" s="514" t="s">
        <v>550</v>
      </c>
      <c r="BA81" s="214" t="str">
        <f t="shared" si="7"/>
        <v>Mont-Royal - 419</v>
      </c>
    </row>
    <row r="82" spans="21:53" ht="12.75" customHeight="1">
      <c r="U82" s="352" t="s">
        <v>225</v>
      </c>
      <c r="AX82" s="352" t="s">
        <v>1554</v>
      </c>
      <c r="AY82" s="514" t="s">
        <v>2175</v>
      </c>
      <c r="AZ82" s="514" t="s">
        <v>2176</v>
      </c>
      <c r="BA82" s="214" t="str">
        <f t="shared" si="7"/>
        <v>Nelligan - 411</v>
      </c>
    </row>
    <row r="83" spans="21:53" ht="12.75" customHeight="1">
      <c r="U83" s="352" t="s">
        <v>226</v>
      </c>
      <c r="AX83" s="352" t="s">
        <v>1555</v>
      </c>
      <c r="AY83" s="514" t="s">
        <v>2177</v>
      </c>
      <c r="AZ83" s="514" t="s">
        <v>2178</v>
      </c>
      <c r="BA83" s="214" t="str">
        <f t="shared" si="7"/>
        <v>Nicolet-Bécancour - 329</v>
      </c>
    </row>
    <row r="84" spans="21:53" ht="12.75" customHeight="1">
      <c r="U84" s="352" t="s">
        <v>227</v>
      </c>
      <c r="AX84" s="352" t="s">
        <v>1556</v>
      </c>
      <c r="AY84" s="514" t="s">
        <v>2179</v>
      </c>
      <c r="AZ84" s="514" t="s">
        <v>2180</v>
      </c>
      <c r="BA84" s="214" t="str">
        <f t="shared" si="7"/>
        <v>Notre-Dame-de-Grâce - 401</v>
      </c>
    </row>
    <row r="85" spans="21:53" ht="12.75" customHeight="1">
      <c r="U85" s="352" t="s">
        <v>228</v>
      </c>
      <c r="AX85" s="352" t="s">
        <v>1557</v>
      </c>
      <c r="AY85" s="514" t="s">
        <v>2181</v>
      </c>
      <c r="AZ85" s="514" t="s">
        <v>605</v>
      </c>
      <c r="BA85" s="214" t="str">
        <f t="shared" si="7"/>
        <v>Orford - 123</v>
      </c>
    </row>
    <row r="86" spans="21:53" ht="12.75" customHeight="1">
      <c r="U86" s="352" t="s">
        <v>229</v>
      </c>
      <c r="AX86" s="352" t="s">
        <v>1558</v>
      </c>
      <c r="AY86" s="514" t="s">
        <v>2182</v>
      </c>
      <c r="AZ86" s="514" t="s">
        <v>2183</v>
      </c>
      <c r="BA86" s="214" t="str">
        <f t="shared" si="7"/>
        <v>Outremont - 421</v>
      </c>
    </row>
    <row r="87" spans="21:53" ht="12.75" customHeight="1">
      <c r="U87" s="352" t="s">
        <v>1634</v>
      </c>
      <c r="AX87" s="352" t="s">
        <v>1559</v>
      </c>
      <c r="AY87" s="514" t="s">
        <v>2184</v>
      </c>
      <c r="AZ87" s="514" t="s">
        <v>2185</v>
      </c>
      <c r="BA87" s="214" t="str">
        <f t="shared" si="7"/>
        <v>Papineau - 553</v>
      </c>
    </row>
    <row r="88" spans="21:53" ht="12.75" customHeight="1">
      <c r="U88" s="352" t="s">
        <v>230</v>
      </c>
      <c r="AX88" s="352" t="s">
        <v>1560</v>
      </c>
      <c r="AY88" s="514" t="s">
        <v>2186</v>
      </c>
      <c r="AZ88" s="514" t="s">
        <v>2187</v>
      </c>
      <c r="BA88" s="214" t="str">
        <f t="shared" si="7"/>
        <v>Pointe-aux-Trembles - 369</v>
      </c>
    </row>
    <row r="89" spans="21:53" ht="12.75" customHeight="1">
      <c r="U89" s="352" t="s">
        <v>231</v>
      </c>
      <c r="AX89" s="352" t="s">
        <v>1561</v>
      </c>
      <c r="AY89" s="514" t="s">
        <v>2188</v>
      </c>
      <c r="AZ89" s="514" t="s">
        <v>640</v>
      </c>
      <c r="BA89" s="214" t="str">
        <f t="shared" si="7"/>
        <v>Pontiac - 563</v>
      </c>
    </row>
    <row r="90" spans="21:53" ht="12.75" customHeight="1">
      <c r="U90" s="352" t="s">
        <v>232</v>
      </c>
      <c r="AX90" s="352" t="s">
        <v>1562</v>
      </c>
      <c r="AY90" s="514" t="s">
        <v>2189</v>
      </c>
      <c r="AZ90" s="514" t="s">
        <v>645</v>
      </c>
      <c r="BA90" s="214" t="str">
        <f t="shared" si="7"/>
        <v>Portneuf - 599</v>
      </c>
    </row>
    <row r="91" spans="21:53" ht="12.75" customHeight="1">
      <c r="U91" s="352" t="s">
        <v>233</v>
      </c>
      <c r="AY91" s="519">
        <v>582</v>
      </c>
      <c r="AZ91" s="514" t="s">
        <v>650</v>
      </c>
      <c r="BA91" s="214" t="str">
        <f t="shared" si="7"/>
        <v>Prévost - 582</v>
      </c>
    </row>
    <row r="92" spans="21:53" ht="12.75" customHeight="1">
      <c r="U92" s="352" t="s">
        <v>234</v>
      </c>
      <c r="AY92" s="514" t="s">
        <v>2190</v>
      </c>
      <c r="AZ92" s="514" t="s">
        <v>2191</v>
      </c>
      <c r="BA92" s="214" t="str">
        <f t="shared" si="7"/>
        <v>René-Lévesque - 753</v>
      </c>
    </row>
    <row r="93" spans="21:53" ht="12.75" customHeight="1">
      <c r="U93" s="352" t="s">
        <v>235</v>
      </c>
      <c r="AY93" s="514" t="s">
        <v>2192</v>
      </c>
      <c r="AZ93" s="514" t="s">
        <v>661</v>
      </c>
      <c r="BA93" s="214" t="str">
        <f t="shared" si="7"/>
        <v>Repentigny - 367</v>
      </c>
    </row>
    <row r="94" spans="21:53" ht="12.75" customHeight="1">
      <c r="U94" s="352" t="s">
        <v>236</v>
      </c>
      <c r="AY94" s="514" t="s">
        <v>2193</v>
      </c>
      <c r="AZ94" s="514" t="s">
        <v>662</v>
      </c>
      <c r="BA94" s="214" t="str">
        <f t="shared" si="7"/>
        <v>Richelieu - 253</v>
      </c>
    </row>
    <row r="95" spans="21:53" ht="12.75" customHeight="1">
      <c r="U95" s="352" t="s">
        <v>237</v>
      </c>
      <c r="AY95" s="514" t="s">
        <v>2194</v>
      </c>
      <c r="AZ95" s="514" t="s">
        <v>663</v>
      </c>
      <c r="BA95" s="214" t="str">
        <f t="shared" si="7"/>
        <v>Richmond - 283</v>
      </c>
    </row>
    <row r="96" spans="21:53" ht="12.75" customHeight="1">
      <c r="U96" s="352" t="s">
        <v>238</v>
      </c>
      <c r="AY96" s="514" t="s">
        <v>2195</v>
      </c>
      <c r="AZ96" s="514" t="s">
        <v>665</v>
      </c>
      <c r="BA96" s="214" t="str">
        <f t="shared" si="7"/>
        <v>Rimouski - 703</v>
      </c>
    </row>
    <row r="97" spans="21:53" ht="12.75" customHeight="1">
      <c r="U97" s="352" t="s">
        <v>239</v>
      </c>
      <c r="AY97" s="514" t="s">
        <v>2196</v>
      </c>
      <c r="AZ97" s="514" t="s">
        <v>2197</v>
      </c>
      <c r="BA97" s="214" t="str">
        <f t="shared" si="7"/>
        <v>Rivière-du-Loup-Témiscouata - 699</v>
      </c>
    </row>
    <row r="98" spans="21:53" ht="12.75" customHeight="1">
      <c r="U98" s="352" t="s">
        <v>240</v>
      </c>
      <c r="AY98" s="514" t="s">
        <v>2198</v>
      </c>
      <c r="AZ98" s="514" t="s">
        <v>2199</v>
      </c>
      <c r="BA98" s="214" t="str">
        <f t="shared" si="7"/>
        <v>Robert-Baldwin - 413</v>
      </c>
    </row>
    <row r="99" spans="21:53" ht="12.75" customHeight="1">
      <c r="U99" s="352" t="s">
        <v>241</v>
      </c>
      <c r="AY99" s="514" t="s">
        <v>2200</v>
      </c>
      <c r="AZ99" s="514" t="s">
        <v>682</v>
      </c>
      <c r="BA99" s="214" t="str">
        <f t="shared" ref="BA99:BA127" si="8">AZ99&amp;" - "&amp;AY99</f>
        <v>Roberval - 783</v>
      </c>
    </row>
    <row r="100" spans="21:53" ht="12.75" customHeight="1">
      <c r="U100" s="352" t="s">
        <v>242</v>
      </c>
      <c r="AY100" s="514" t="s">
        <v>2201</v>
      </c>
      <c r="AZ100" s="514" t="s">
        <v>2202</v>
      </c>
      <c r="BA100" s="214" t="str">
        <f t="shared" si="8"/>
        <v>Rosemont - 379</v>
      </c>
    </row>
    <row r="101" spans="21:53" ht="12.75" customHeight="1">
      <c r="U101" s="352" t="s">
        <v>243</v>
      </c>
      <c r="AY101" s="514" t="s">
        <v>2203</v>
      </c>
      <c r="AZ101" s="514" t="s">
        <v>2204</v>
      </c>
      <c r="BA101" s="214" t="str">
        <f t="shared" si="8"/>
        <v>Rousseau - 515</v>
      </c>
    </row>
    <row r="102" spans="21:53" ht="12.75" customHeight="1">
      <c r="U102" s="352" t="s">
        <v>244</v>
      </c>
      <c r="AY102" s="514" t="s">
        <v>2205</v>
      </c>
      <c r="AZ102" s="514" t="s">
        <v>2206</v>
      </c>
      <c r="BA102" s="214" t="str">
        <f t="shared" si="8"/>
        <v>Rouyn-Noranda-Témiscamingue - 567</v>
      </c>
    </row>
    <row r="103" spans="21:53" ht="12.75" customHeight="1">
      <c r="U103" s="352" t="s">
        <v>245</v>
      </c>
      <c r="AY103" s="514" t="s">
        <v>2207</v>
      </c>
      <c r="AZ103" s="514" t="s">
        <v>2208</v>
      </c>
      <c r="BA103" s="214" t="str">
        <f t="shared" si="8"/>
        <v>Sainte-Marie-Saint-Jacques - 389</v>
      </c>
    </row>
    <row r="104" spans="21:53" ht="12.75" customHeight="1">
      <c r="U104" s="352" t="s">
        <v>246</v>
      </c>
      <c r="AY104" s="514" t="s">
        <v>2209</v>
      </c>
      <c r="AZ104" s="514" t="s">
        <v>2210</v>
      </c>
      <c r="BA104" s="214" t="str">
        <f t="shared" si="8"/>
        <v>Sainte-Rose - 447</v>
      </c>
    </row>
    <row r="105" spans="21:53" ht="12.75" customHeight="1">
      <c r="U105" s="352" t="s">
        <v>247</v>
      </c>
      <c r="AY105" s="514" t="s">
        <v>2211</v>
      </c>
      <c r="AZ105" s="514" t="s">
        <v>2212</v>
      </c>
      <c r="BA105" s="214" t="str">
        <f t="shared" si="8"/>
        <v>Saint-François - 111</v>
      </c>
    </row>
    <row r="106" spans="21:53" ht="12.75" customHeight="1">
      <c r="U106" s="352" t="s">
        <v>248</v>
      </c>
      <c r="AY106" s="514" t="s">
        <v>2213</v>
      </c>
      <c r="AZ106" s="514" t="s">
        <v>2214</v>
      </c>
      <c r="BA106" s="214" t="str">
        <f t="shared" si="8"/>
        <v>Saint-Henri-Sainte-Anne - 393</v>
      </c>
    </row>
    <row r="107" spans="21:53" ht="12.75" customHeight="1">
      <c r="U107" s="352" t="s">
        <v>249</v>
      </c>
      <c r="AY107" s="514" t="s">
        <v>2215</v>
      </c>
      <c r="AZ107" s="514" t="s">
        <v>962</v>
      </c>
      <c r="BA107" s="214" t="str">
        <f t="shared" si="8"/>
        <v>Saint-Hyacinthe - 263</v>
      </c>
    </row>
    <row r="108" spans="21:53" ht="12.75" customHeight="1">
      <c r="U108" s="352" t="s">
        <v>250</v>
      </c>
      <c r="AY108" s="514" t="s">
        <v>2216</v>
      </c>
      <c r="AZ108" s="514" t="s">
        <v>2217</v>
      </c>
      <c r="BA108" s="214" t="str">
        <f t="shared" si="8"/>
        <v>Saint-Jean - 189</v>
      </c>
    </row>
    <row r="109" spans="21:53" ht="12.75" customHeight="1">
      <c r="U109" s="352" t="s">
        <v>251</v>
      </c>
      <c r="AY109" s="514" t="s">
        <v>2218</v>
      </c>
      <c r="AZ109" s="514" t="s">
        <v>981</v>
      </c>
      <c r="BA109" s="214" t="str">
        <f t="shared" si="8"/>
        <v>Saint-Jérôme - 505</v>
      </c>
    </row>
    <row r="110" spans="21:53" ht="12.75" customHeight="1">
      <c r="U110" s="352" t="s">
        <v>252</v>
      </c>
      <c r="AY110" s="514" t="s">
        <v>2219</v>
      </c>
      <c r="AZ110" s="514" t="s">
        <v>2220</v>
      </c>
      <c r="BA110" s="214" t="str">
        <f t="shared" si="8"/>
        <v>Saint-Laurent - 417</v>
      </c>
    </row>
    <row r="111" spans="21:53" ht="12.75" customHeight="1">
      <c r="U111" s="352" t="s">
        <v>253</v>
      </c>
      <c r="AY111" s="514" t="s">
        <v>2221</v>
      </c>
      <c r="AZ111" s="514" t="s">
        <v>1033</v>
      </c>
      <c r="BA111" s="214" t="str">
        <f t="shared" si="8"/>
        <v>Saint-Maurice - 343</v>
      </c>
    </row>
    <row r="112" spans="21:53" ht="12.75" customHeight="1">
      <c r="U112" s="352" t="s">
        <v>254</v>
      </c>
      <c r="AY112" s="514" t="s">
        <v>2222</v>
      </c>
      <c r="AZ112" s="514" t="s">
        <v>2223</v>
      </c>
      <c r="BA112" s="214" t="str">
        <f t="shared" si="8"/>
        <v>Sanguinet - 177</v>
      </c>
    </row>
    <row r="113" spans="21:53" ht="12.75" customHeight="1">
      <c r="U113" s="352" t="s">
        <v>255</v>
      </c>
      <c r="AY113" s="514" t="s">
        <v>2224</v>
      </c>
      <c r="AZ113" s="514" t="s">
        <v>1150</v>
      </c>
      <c r="BA113" s="214" t="str">
        <f t="shared" si="8"/>
        <v>Sherbrooke - 113</v>
      </c>
    </row>
    <row r="114" spans="21:53" ht="12.75" customHeight="1">
      <c r="U114" s="352" t="s">
        <v>256</v>
      </c>
      <c r="AY114" s="514" t="s">
        <v>2225</v>
      </c>
      <c r="AZ114" s="514" t="s">
        <v>2226</v>
      </c>
      <c r="BA114" s="214" t="str">
        <f t="shared" si="8"/>
        <v>Soulanges - 163</v>
      </c>
    </row>
    <row r="115" spans="21:53" ht="12.75" customHeight="1">
      <c r="U115" s="352" t="s">
        <v>257</v>
      </c>
      <c r="AY115" s="514" t="s">
        <v>2227</v>
      </c>
      <c r="AZ115" s="514" t="s">
        <v>2228</v>
      </c>
      <c r="BA115" s="214" t="str">
        <f t="shared" si="8"/>
        <v>Taillon - 223</v>
      </c>
    </row>
    <row r="116" spans="21:53" ht="12.75" customHeight="1">
      <c r="U116" s="352" t="s">
        <v>258</v>
      </c>
      <c r="AY116" s="514" t="s">
        <v>2229</v>
      </c>
      <c r="AZ116" s="514" t="s">
        <v>1164</v>
      </c>
      <c r="BA116" s="214" t="str">
        <f t="shared" si="8"/>
        <v>Taschereau - 633</v>
      </c>
    </row>
    <row r="117" spans="21:53" ht="12.75" customHeight="1">
      <c r="U117" s="352" t="s">
        <v>259</v>
      </c>
      <c r="AY117" s="514" t="s">
        <v>2230</v>
      </c>
      <c r="AZ117" s="514" t="s">
        <v>1169</v>
      </c>
      <c r="BA117" s="214" t="str">
        <f t="shared" si="8"/>
        <v>Terrebonne - 453</v>
      </c>
    </row>
    <row r="118" spans="21:53" ht="12.75" customHeight="1">
      <c r="U118" s="352" t="s">
        <v>260</v>
      </c>
      <c r="AY118" s="514" t="s">
        <v>2231</v>
      </c>
      <c r="AZ118" s="514" t="s">
        <v>1182</v>
      </c>
      <c r="BA118" s="214" t="str">
        <f t="shared" si="8"/>
        <v>Trois-Rivières - 333</v>
      </c>
    </row>
    <row r="119" spans="21:53" ht="12.75" customHeight="1">
      <c r="U119" s="352" t="s">
        <v>261</v>
      </c>
      <c r="AY119" s="514" t="s">
        <v>2232</v>
      </c>
      <c r="AZ119" s="514" t="s">
        <v>2233</v>
      </c>
      <c r="BA119" s="214" t="str">
        <f t="shared" si="8"/>
        <v>Ungava - 793</v>
      </c>
    </row>
    <row r="120" spans="21:53" ht="12.75" customHeight="1">
      <c r="U120" s="352" t="s">
        <v>262</v>
      </c>
      <c r="AY120" s="514" t="s">
        <v>2234</v>
      </c>
      <c r="AZ120" s="514" t="s">
        <v>2235</v>
      </c>
      <c r="BA120" s="214" t="str">
        <f t="shared" si="8"/>
        <v>Vachon - 229</v>
      </c>
    </row>
    <row r="121" spans="21:53" ht="12.75" customHeight="1">
      <c r="U121" s="352" t="s">
        <v>263</v>
      </c>
      <c r="AY121" s="514" t="s">
        <v>2236</v>
      </c>
      <c r="AZ121" s="514" t="s">
        <v>2237</v>
      </c>
      <c r="BA121" s="214" t="str">
        <f t="shared" si="8"/>
        <v>Vanier-Les Rivières - 639</v>
      </c>
    </row>
    <row r="122" spans="21:53" ht="12.75" customHeight="1">
      <c r="U122" s="352" t="s">
        <v>263</v>
      </c>
      <c r="AY122" s="514" t="s">
        <v>2238</v>
      </c>
      <c r="AZ122" s="514" t="s">
        <v>2239</v>
      </c>
      <c r="BA122" s="214" t="str">
        <f t="shared" si="8"/>
        <v>Vaudreuil - 169</v>
      </c>
    </row>
    <row r="123" spans="21:53" ht="12.75" customHeight="1">
      <c r="U123" s="352" t="s">
        <v>264</v>
      </c>
      <c r="AY123" s="514" t="s">
        <v>2240</v>
      </c>
      <c r="AZ123" s="514" t="s">
        <v>1203</v>
      </c>
      <c r="BA123" s="214" t="str">
        <f t="shared" si="8"/>
        <v>Verchères - 249</v>
      </c>
    </row>
    <row r="124" spans="21:53" ht="12.75" customHeight="1">
      <c r="U124" s="352" t="s">
        <v>265</v>
      </c>
      <c r="AY124" s="514" t="s">
        <v>2241</v>
      </c>
      <c r="AZ124" s="514" t="s">
        <v>2242</v>
      </c>
      <c r="BA124" s="214" t="str">
        <f t="shared" si="8"/>
        <v>Verdun - 397</v>
      </c>
    </row>
    <row r="125" spans="21:53" ht="12.75" customHeight="1">
      <c r="U125" s="352" t="s">
        <v>266</v>
      </c>
      <c r="AY125" s="514" t="s">
        <v>2243</v>
      </c>
      <c r="AZ125" s="514" t="s">
        <v>2244</v>
      </c>
      <c r="BA125" s="214" t="str">
        <f t="shared" si="8"/>
        <v>Viau - 427</v>
      </c>
    </row>
    <row r="126" spans="21:53" ht="12.75" customHeight="1">
      <c r="U126" s="352" t="s">
        <v>267</v>
      </c>
      <c r="AY126" s="514" t="s">
        <v>2245</v>
      </c>
      <c r="AZ126" s="514" t="s">
        <v>2246</v>
      </c>
      <c r="BA126" s="214" t="str">
        <f t="shared" si="8"/>
        <v>Vimont - 449</v>
      </c>
    </row>
    <row r="127" spans="21:53" ht="12.75" customHeight="1">
      <c r="U127" s="352" t="s">
        <v>268</v>
      </c>
      <c r="AY127" s="514" t="s">
        <v>2247</v>
      </c>
      <c r="AZ127" s="514" t="s">
        <v>2248</v>
      </c>
      <c r="BA127" s="214" t="str">
        <f t="shared" si="8"/>
        <v>Westmount-Saint-Louis - 391</v>
      </c>
    </row>
    <row r="128" spans="21:53" ht="12.75" customHeight="1">
      <c r="U128" s="352" t="s">
        <v>269</v>
      </c>
    </row>
    <row r="129" spans="21:21" ht="12.75" customHeight="1">
      <c r="U129" s="352" t="s">
        <v>1635</v>
      </c>
    </row>
    <row r="130" spans="21:21" ht="12.75" customHeight="1">
      <c r="U130" s="352" t="s">
        <v>270</v>
      </c>
    </row>
    <row r="131" spans="21:21" ht="12.75" customHeight="1">
      <c r="U131" s="352" t="s">
        <v>271</v>
      </c>
    </row>
    <row r="132" spans="21:21" ht="12.75" customHeight="1">
      <c r="U132" s="352" t="s">
        <v>272</v>
      </c>
    </row>
    <row r="133" spans="21:21" ht="12.75" customHeight="1">
      <c r="U133" s="352" t="s">
        <v>273</v>
      </c>
    </row>
    <row r="134" spans="21:21" ht="12.75" customHeight="1">
      <c r="U134" s="352" t="s">
        <v>274</v>
      </c>
    </row>
    <row r="135" spans="21:21" ht="12.75" customHeight="1">
      <c r="U135" s="352" t="s">
        <v>275</v>
      </c>
    </row>
    <row r="136" spans="21:21" ht="12.75" customHeight="1">
      <c r="U136" s="352" t="s">
        <v>276</v>
      </c>
    </row>
    <row r="137" spans="21:21" ht="12.75" customHeight="1">
      <c r="U137" s="352" t="s">
        <v>277</v>
      </c>
    </row>
    <row r="138" spans="21:21" ht="12.75" customHeight="1">
      <c r="U138" s="352" t="s">
        <v>278</v>
      </c>
    </row>
    <row r="139" spans="21:21" ht="12.75" customHeight="1">
      <c r="U139" s="352" t="s">
        <v>279</v>
      </c>
    </row>
    <row r="140" spans="21:21" ht="12.75" customHeight="1">
      <c r="U140" s="352" t="s">
        <v>280</v>
      </c>
    </row>
    <row r="141" spans="21:21" ht="12.75" customHeight="1">
      <c r="U141" s="352" t="s">
        <v>281</v>
      </c>
    </row>
    <row r="142" spans="21:21" ht="12.75" customHeight="1">
      <c r="U142" s="352" t="s">
        <v>282</v>
      </c>
    </row>
    <row r="143" spans="21:21" ht="12.75" customHeight="1">
      <c r="U143" s="352" t="s">
        <v>283</v>
      </c>
    </row>
    <row r="144" spans="21:21" ht="12.75" customHeight="1">
      <c r="U144" s="352" t="s">
        <v>284</v>
      </c>
    </row>
    <row r="145" spans="21:21" ht="12.75" customHeight="1">
      <c r="U145" s="352" t="s">
        <v>285</v>
      </c>
    </row>
    <row r="146" spans="21:21" ht="12.75" customHeight="1">
      <c r="U146" s="352" t="s">
        <v>286</v>
      </c>
    </row>
    <row r="147" spans="21:21" ht="12.75" customHeight="1">
      <c r="U147" s="352" t="s">
        <v>287</v>
      </c>
    </row>
    <row r="148" spans="21:21" ht="12.75" customHeight="1">
      <c r="U148" s="352" t="s">
        <v>287</v>
      </c>
    </row>
    <row r="149" spans="21:21" ht="12.75" customHeight="1">
      <c r="U149" s="352" t="s">
        <v>288</v>
      </c>
    </row>
    <row r="150" spans="21:21" ht="12.75" customHeight="1">
      <c r="U150" s="352" t="s">
        <v>289</v>
      </c>
    </row>
    <row r="151" spans="21:21" ht="12.75" customHeight="1">
      <c r="U151" s="352" t="s">
        <v>290</v>
      </c>
    </row>
    <row r="152" spans="21:21" ht="12.75" customHeight="1">
      <c r="U152" s="352" t="s">
        <v>291</v>
      </c>
    </row>
    <row r="153" spans="21:21" ht="12.75" customHeight="1">
      <c r="U153" s="352" t="s">
        <v>292</v>
      </c>
    </row>
    <row r="154" spans="21:21" ht="12.75" customHeight="1">
      <c r="U154" s="352" t="s">
        <v>293</v>
      </c>
    </row>
    <row r="155" spans="21:21" ht="12.75" customHeight="1">
      <c r="U155" s="352" t="s">
        <v>294</v>
      </c>
    </row>
    <row r="156" spans="21:21" ht="12.75" customHeight="1">
      <c r="U156" s="352" t="s">
        <v>295</v>
      </c>
    </row>
    <row r="157" spans="21:21" ht="12.75" customHeight="1">
      <c r="U157" s="352" t="s">
        <v>296</v>
      </c>
    </row>
    <row r="158" spans="21:21" ht="12.75" customHeight="1">
      <c r="U158" s="352" t="s">
        <v>297</v>
      </c>
    </row>
    <row r="159" spans="21:21" ht="12.75" customHeight="1">
      <c r="U159" s="352" t="s">
        <v>298</v>
      </c>
    </row>
    <row r="160" spans="21:21" ht="12.75" customHeight="1">
      <c r="U160" s="352" t="s">
        <v>299</v>
      </c>
    </row>
    <row r="161" spans="21:21" ht="12.75" customHeight="1">
      <c r="U161" s="352" t="s">
        <v>300</v>
      </c>
    </row>
    <row r="162" spans="21:21" ht="12.75" customHeight="1">
      <c r="U162" s="352" t="s">
        <v>301</v>
      </c>
    </row>
    <row r="163" spans="21:21" ht="12.75" customHeight="1">
      <c r="U163" s="352" t="s">
        <v>302</v>
      </c>
    </row>
    <row r="164" spans="21:21" ht="12.75" customHeight="1">
      <c r="U164" s="352" t="s">
        <v>303</v>
      </c>
    </row>
    <row r="165" spans="21:21" ht="12.75" customHeight="1">
      <c r="U165" s="352" t="s">
        <v>304</v>
      </c>
    </row>
    <row r="166" spans="21:21" ht="12.75" customHeight="1">
      <c r="U166" s="352" t="s">
        <v>305</v>
      </c>
    </row>
    <row r="167" spans="21:21" ht="12.75" customHeight="1">
      <c r="U167" s="352" t="s">
        <v>306</v>
      </c>
    </row>
    <row r="168" spans="21:21" ht="12.75" customHeight="1">
      <c r="U168" s="352" t="s">
        <v>307</v>
      </c>
    </row>
    <row r="169" spans="21:21" ht="12.75" customHeight="1">
      <c r="U169" s="352" t="s">
        <v>308</v>
      </c>
    </row>
    <row r="170" spans="21:21" ht="12.75" customHeight="1">
      <c r="U170" s="352" t="s">
        <v>309</v>
      </c>
    </row>
    <row r="171" spans="21:21" ht="12.75" customHeight="1">
      <c r="U171" s="352" t="s">
        <v>310</v>
      </c>
    </row>
    <row r="172" spans="21:21" ht="12.75" customHeight="1">
      <c r="U172" s="352" t="s">
        <v>311</v>
      </c>
    </row>
    <row r="173" spans="21:21" ht="12.75" customHeight="1">
      <c r="U173" s="352" t="s">
        <v>312</v>
      </c>
    </row>
    <row r="174" spans="21:21" ht="12.75" customHeight="1">
      <c r="U174" s="352" t="s">
        <v>313</v>
      </c>
    </row>
    <row r="175" spans="21:21" ht="12.75" customHeight="1">
      <c r="U175" s="352" t="s">
        <v>314</v>
      </c>
    </row>
    <row r="176" spans="21:21" ht="12.75" customHeight="1">
      <c r="U176" s="352" t="s">
        <v>315</v>
      </c>
    </row>
    <row r="177" spans="21:21" ht="12.75" customHeight="1">
      <c r="U177" s="352" t="s">
        <v>316</v>
      </c>
    </row>
    <row r="178" spans="21:21" ht="12.75" customHeight="1">
      <c r="U178" s="352" t="s">
        <v>317</v>
      </c>
    </row>
    <row r="179" spans="21:21" ht="12.75" customHeight="1">
      <c r="U179" s="352" t="s">
        <v>318</v>
      </c>
    </row>
    <row r="180" spans="21:21" ht="12.75" customHeight="1">
      <c r="U180" s="352" t="s">
        <v>319</v>
      </c>
    </row>
    <row r="181" spans="21:21" ht="12.75" customHeight="1">
      <c r="U181" s="352" t="s">
        <v>320</v>
      </c>
    </row>
    <row r="182" spans="21:21" ht="12.75" customHeight="1">
      <c r="U182" s="352" t="s">
        <v>321</v>
      </c>
    </row>
    <row r="183" spans="21:21" ht="12.75" customHeight="1">
      <c r="U183" s="352" t="s">
        <v>322</v>
      </c>
    </row>
    <row r="184" spans="21:21" ht="12.75" customHeight="1">
      <c r="U184" s="352" t="s">
        <v>323</v>
      </c>
    </row>
    <row r="185" spans="21:21" ht="12.75" customHeight="1">
      <c r="U185" s="352" t="s">
        <v>324</v>
      </c>
    </row>
    <row r="186" spans="21:21" ht="12.75" customHeight="1">
      <c r="U186" s="352" t="s">
        <v>325</v>
      </c>
    </row>
    <row r="187" spans="21:21" ht="12.75" customHeight="1">
      <c r="U187" s="352" t="s">
        <v>326</v>
      </c>
    </row>
    <row r="188" spans="21:21" ht="12.75" customHeight="1">
      <c r="U188" s="352" t="s">
        <v>327</v>
      </c>
    </row>
    <row r="189" spans="21:21" ht="12.75" customHeight="1">
      <c r="U189" s="352" t="s">
        <v>328</v>
      </c>
    </row>
    <row r="190" spans="21:21" ht="12.75" customHeight="1">
      <c r="U190" s="352" t="s">
        <v>329</v>
      </c>
    </row>
    <row r="191" spans="21:21" ht="12.75" customHeight="1">
      <c r="U191" s="352" t="s">
        <v>330</v>
      </c>
    </row>
    <row r="192" spans="21:21" ht="12.75" customHeight="1">
      <c r="U192" s="352" t="s">
        <v>331</v>
      </c>
    </row>
    <row r="193" spans="21:21" ht="12.75" customHeight="1">
      <c r="U193" s="352" t="s">
        <v>332</v>
      </c>
    </row>
    <row r="194" spans="21:21" ht="12.75" customHeight="1">
      <c r="U194" s="352" t="s">
        <v>333</v>
      </c>
    </row>
    <row r="195" spans="21:21" ht="12.75" customHeight="1">
      <c r="U195" s="352" t="s">
        <v>334</v>
      </c>
    </row>
    <row r="196" spans="21:21" ht="12.75" customHeight="1">
      <c r="U196" s="352" t="s">
        <v>335</v>
      </c>
    </row>
    <row r="197" spans="21:21" ht="12.75" customHeight="1">
      <c r="U197" s="352" t="s">
        <v>336</v>
      </c>
    </row>
    <row r="198" spans="21:21" ht="12.75" customHeight="1">
      <c r="U198" s="352" t="s">
        <v>337</v>
      </c>
    </row>
    <row r="199" spans="21:21" ht="12.75" customHeight="1">
      <c r="U199" s="352" t="s">
        <v>338</v>
      </c>
    </row>
    <row r="200" spans="21:21" ht="12.75" customHeight="1">
      <c r="U200" s="352" t="s">
        <v>1636</v>
      </c>
    </row>
    <row r="201" spans="21:21" ht="12.75" customHeight="1">
      <c r="U201" s="352" t="s">
        <v>339</v>
      </c>
    </row>
    <row r="202" spans="21:21" ht="12.75" customHeight="1">
      <c r="U202" s="352" t="s">
        <v>340</v>
      </c>
    </row>
    <row r="203" spans="21:21" ht="12.75" customHeight="1">
      <c r="U203" s="352" t="s">
        <v>341</v>
      </c>
    </row>
    <row r="204" spans="21:21" ht="12.75" customHeight="1">
      <c r="U204" s="352" t="s">
        <v>342</v>
      </c>
    </row>
    <row r="205" spans="21:21" ht="12.75" customHeight="1">
      <c r="U205" s="352" t="s">
        <v>343</v>
      </c>
    </row>
    <row r="206" spans="21:21" ht="12.75" customHeight="1">
      <c r="U206" s="352" t="s">
        <v>344</v>
      </c>
    </row>
    <row r="207" spans="21:21" ht="12.75" customHeight="1">
      <c r="U207" s="352" t="s">
        <v>345</v>
      </c>
    </row>
    <row r="208" spans="21:21" ht="12.75" customHeight="1">
      <c r="U208" s="352" t="s">
        <v>346</v>
      </c>
    </row>
    <row r="209" spans="21:21" ht="12.75" customHeight="1">
      <c r="U209" s="352" t="s">
        <v>347</v>
      </c>
    </row>
    <row r="210" spans="21:21" ht="12.75" customHeight="1">
      <c r="U210" s="352" t="s">
        <v>348</v>
      </c>
    </row>
    <row r="211" spans="21:21" ht="12.75" customHeight="1">
      <c r="U211" s="352" t="s">
        <v>349</v>
      </c>
    </row>
    <row r="212" spans="21:21" ht="12.75" customHeight="1">
      <c r="U212" s="352" t="s">
        <v>350</v>
      </c>
    </row>
    <row r="213" spans="21:21" ht="12.75" customHeight="1">
      <c r="U213" s="352" t="s">
        <v>351</v>
      </c>
    </row>
    <row r="214" spans="21:21" ht="12.75" customHeight="1">
      <c r="U214" s="352" t="s">
        <v>352</v>
      </c>
    </row>
    <row r="215" spans="21:21" ht="12.75" customHeight="1">
      <c r="U215" s="352" t="s">
        <v>353</v>
      </c>
    </row>
    <row r="216" spans="21:21" ht="12.75" customHeight="1">
      <c r="U216" s="352" t="s">
        <v>354</v>
      </c>
    </row>
    <row r="217" spans="21:21" ht="12.75" customHeight="1">
      <c r="U217" s="352" t="s">
        <v>355</v>
      </c>
    </row>
    <row r="218" spans="21:21" ht="12.75" customHeight="1">
      <c r="U218" s="352" t="s">
        <v>356</v>
      </c>
    </row>
    <row r="219" spans="21:21" ht="12.75" customHeight="1">
      <c r="U219" s="352" t="s">
        <v>357</v>
      </c>
    </row>
    <row r="220" spans="21:21" ht="12.75" customHeight="1">
      <c r="U220" s="352" t="s">
        <v>358</v>
      </c>
    </row>
    <row r="221" spans="21:21" ht="12.75" customHeight="1">
      <c r="U221" s="352" t="s">
        <v>358</v>
      </c>
    </row>
    <row r="222" spans="21:21" ht="12.75" customHeight="1">
      <c r="U222" s="352" t="s">
        <v>359</v>
      </c>
    </row>
    <row r="223" spans="21:21" ht="12.75" customHeight="1">
      <c r="U223" s="352" t="s">
        <v>360</v>
      </c>
    </row>
    <row r="224" spans="21:21" ht="12.75" customHeight="1">
      <c r="U224" s="352" t="s">
        <v>361</v>
      </c>
    </row>
    <row r="225" spans="21:21" ht="12.75" customHeight="1">
      <c r="U225" s="352" t="s">
        <v>362</v>
      </c>
    </row>
    <row r="226" spans="21:21" ht="12.75" customHeight="1">
      <c r="U226" s="352" t="s">
        <v>363</v>
      </c>
    </row>
    <row r="227" spans="21:21" ht="12.75" customHeight="1">
      <c r="U227" s="352" t="s">
        <v>363</v>
      </c>
    </row>
    <row r="228" spans="21:21" ht="12.75" customHeight="1">
      <c r="U228" s="352" t="s">
        <v>364</v>
      </c>
    </row>
    <row r="229" spans="21:21" ht="12.75" customHeight="1">
      <c r="U229" s="352" t="s">
        <v>365</v>
      </c>
    </row>
    <row r="230" spans="21:21" ht="12.75" customHeight="1">
      <c r="U230" s="352" t="s">
        <v>366</v>
      </c>
    </row>
    <row r="231" spans="21:21" ht="12.75" customHeight="1">
      <c r="U231" s="352" t="s">
        <v>367</v>
      </c>
    </row>
    <row r="232" spans="21:21" ht="12.75" customHeight="1">
      <c r="U232" s="352" t="s">
        <v>368</v>
      </c>
    </row>
    <row r="233" spans="21:21" ht="12.75" customHeight="1">
      <c r="U233" s="352" t="s">
        <v>369</v>
      </c>
    </row>
    <row r="234" spans="21:21" ht="12.75" customHeight="1">
      <c r="U234" s="352" t="s">
        <v>370</v>
      </c>
    </row>
    <row r="235" spans="21:21" ht="12.75" customHeight="1">
      <c r="U235" s="352" t="s">
        <v>371</v>
      </c>
    </row>
    <row r="236" spans="21:21" ht="12.75" customHeight="1">
      <c r="U236" s="352" t="s">
        <v>372</v>
      </c>
    </row>
    <row r="237" spans="21:21" ht="12.75" customHeight="1">
      <c r="U237" s="352" t="s">
        <v>373</v>
      </c>
    </row>
    <row r="238" spans="21:21" ht="12.75" customHeight="1">
      <c r="U238" s="352" t="s">
        <v>374</v>
      </c>
    </row>
    <row r="239" spans="21:21" ht="12.75" customHeight="1">
      <c r="U239" s="352" t="s">
        <v>375</v>
      </c>
    </row>
    <row r="240" spans="21:21" ht="12.75" customHeight="1">
      <c r="U240" s="352" t="s">
        <v>376</v>
      </c>
    </row>
    <row r="241" spans="21:21" ht="12.75" customHeight="1">
      <c r="U241" s="352" t="s">
        <v>377</v>
      </c>
    </row>
    <row r="242" spans="21:21" ht="12.75" customHeight="1">
      <c r="U242" s="352" t="s">
        <v>378</v>
      </c>
    </row>
    <row r="243" spans="21:21" ht="12.75" customHeight="1">
      <c r="U243" s="352" t="s">
        <v>379</v>
      </c>
    </row>
    <row r="244" spans="21:21" ht="12.75" customHeight="1">
      <c r="U244" s="352" t="s">
        <v>380</v>
      </c>
    </row>
    <row r="245" spans="21:21" ht="12.75" customHeight="1">
      <c r="U245" s="352" t="s">
        <v>381</v>
      </c>
    </row>
    <row r="246" spans="21:21" ht="12.75" customHeight="1">
      <c r="U246" s="352" t="s">
        <v>382</v>
      </c>
    </row>
    <row r="247" spans="21:21" ht="12.75" customHeight="1">
      <c r="U247" s="352" t="s">
        <v>383</v>
      </c>
    </row>
    <row r="248" spans="21:21" ht="12.75" customHeight="1">
      <c r="U248" s="352" t="s">
        <v>384</v>
      </c>
    </row>
    <row r="249" spans="21:21" ht="12.75" customHeight="1">
      <c r="U249" s="352" t="s">
        <v>385</v>
      </c>
    </row>
    <row r="250" spans="21:21" ht="12.75" customHeight="1">
      <c r="U250" s="352" t="s">
        <v>386</v>
      </c>
    </row>
    <row r="251" spans="21:21" ht="12.75" customHeight="1">
      <c r="U251" s="352" t="s">
        <v>387</v>
      </c>
    </row>
    <row r="252" spans="21:21" ht="12.75" customHeight="1">
      <c r="U252" s="352" t="s">
        <v>388</v>
      </c>
    </row>
    <row r="253" spans="21:21" ht="12.75" customHeight="1">
      <c r="U253" s="352" t="s">
        <v>389</v>
      </c>
    </row>
    <row r="254" spans="21:21" ht="12.75" customHeight="1">
      <c r="U254" s="352" t="s">
        <v>390</v>
      </c>
    </row>
    <row r="255" spans="21:21" ht="12.75" customHeight="1">
      <c r="U255" s="352" t="s">
        <v>391</v>
      </c>
    </row>
    <row r="256" spans="21:21" ht="12.75" customHeight="1">
      <c r="U256" s="352" t="s">
        <v>1637</v>
      </c>
    </row>
    <row r="257" spans="21:21" ht="12.75" customHeight="1">
      <c r="U257" s="352" t="s">
        <v>392</v>
      </c>
    </row>
    <row r="258" spans="21:21" ht="12.75" customHeight="1">
      <c r="U258" s="352" t="s">
        <v>393</v>
      </c>
    </row>
    <row r="259" spans="21:21" ht="12.75" customHeight="1">
      <c r="U259" s="352" t="s">
        <v>394</v>
      </c>
    </row>
    <row r="260" spans="21:21" ht="12.75" customHeight="1">
      <c r="U260" s="352" t="s">
        <v>395</v>
      </c>
    </row>
    <row r="261" spans="21:21" ht="12.75" customHeight="1">
      <c r="U261" s="352" t="s">
        <v>396</v>
      </c>
    </row>
    <row r="262" spans="21:21" ht="12.75" customHeight="1">
      <c r="U262" s="352" t="s">
        <v>397</v>
      </c>
    </row>
    <row r="263" spans="21:21" ht="12.75" customHeight="1">
      <c r="U263" s="352" t="s">
        <v>398</v>
      </c>
    </row>
    <row r="264" spans="21:21" ht="12.75" customHeight="1">
      <c r="U264" s="352" t="s">
        <v>399</v>
      </c>
    </row>
    <row r="265" spans="21:21" ht="12.75" customHeight="1">
      <c r="U265" s="352" t="s">
        <v>400</v>
      </c>
    </row>
    <row r="266" spans="21:21" ht="12.75" customHeight="1">
      <c r="U266" s="352" t="s">
        <v>401</v>
      </c>
    </row>
    <row r="267" spans="21:21" ht="12.75" customHeight="1">
      <c r="U267" s="352" t="s">
        <v>402</v>
      </c>
    </row>
    <row r="268" spans="21:21" ht="12.75" customHeight="1">
      <c r="U268" s="352" t="s">
        <v>403</v>
      </c>
    </row>
    <row r="269" spans="21:21" ht="12.75" customHeight="1">
      <c r="U269" s="352" t="s">
        <v>404</v>
      </c>
    </row>
    <row r="270" spans="21:21" ht="12.75" customHeight="1">
      <c r="U270" s="352" t="s">
        <v>405</v>
      </c>
    </row>
    <row r="271" spans="21:21" ht="12.75" customHeight="1">
      <c r="U271" s="352" t="s">
        <v>406</v>
      </c>
    </row>
    <row r="272" spans="21:21" ht="12.75" customHeight="1">
      <c r="U272" s="352" t="s">
        <v>407</v>
      </c>
    </row>
    <row r="273" spans="21:21" ht="12.75" customHeight="1">
      <c r="U273" s="352" t="s">
        <v>408</v>
      </c>
    </row>
    <row r="274" spans="21:21" ht="12.75" customHeight="1">
      <c r="U274" s="352" t="s">
        <v>409</v>
      </c>
    </row>
    <row r="275" spans="21:21" ht="12.75" customHeight="1">
      <c r="U275" s="352" t="s">
        <v>410</v>
      </c>
    </row>
    <row r="276" spans="21:21" ht="12.75" customHeight="1">
      <c r="U276" s="352" t="s">
        <v>411</v>
      </c>
    </row>
    <row r="277" spans="21:21" ht="12.75" customHeight="1">
      <c r="U277" s="352" t="s">
        <v>412</v>
      </c>
    </row>
    <row r="278" spans="21:21" ht="12.75" customHeight="1">
      <c r="U278" s="352" t="s">
        <v>413</v>
      </c>
    </row>
    <row r="279" spans="21:21" ht="12.75" customHeight="1">
      <c r="U279" s="352" t="s">
        <v>414</v>
      </c>
    </row>
    <row r="280" spans="21:21" ht="12.75" customHeight="1">
      <c r="U280" s="352" t="s">
        <v>415</v>
      </c>
    </row>
    <row r="281" spans="21:21" ht="12.75" customHeight="1">
      <c r="U281" s="352" t="s">
        <v>416</v>
      </c>
    </row>
    <row r="282" spans="21:21" ht="12.75" customHeight="1">
      <c r="U282" s="352" t="s">
        <v>417</v>
      </c>
    </row>
    <row r="283" spans="21:21" ht="12.75" customHeight="1">
      <c r="U283" s="352" t="s">
        <v>418</v>
      </c>
    </row>
    <row r="284" spans="21:21" ht="12.75" customHeight="1">
      <c r="U284" s="352" t="s">
        <v>419</v>
      </c>
    </row>
    <row r="285" spans="21:21" ht="12.75" customHeight="1">
      <c r="U285" s="352" t="s">
        <v>420</v>
      </c>
    </row>
    <row r="286" spans="21:21" ht="12.75" customHeight="1">
      <c r="U286" s="352" t="s">
        <v>1638</v>
      </c>
    </row>
    <row r="287" spans="21:21" ht="12.75" customHeight="1">
      <c r="U287" s="352" t="s">
        <v>421</v>
      </c>
    </row>
    <row r="288" spans="21:21" ht="12.75" customHeight="1">
      <c r="U288" s="352" t="s">
        <v>422</v>
      </c>
    </row>
    <row r="289" spans="21:21" ht="12.75" customHeight="1">
      <c r="U289" s="352" t="s">
        <v>423</v>
      </c>
    </row>
    <row r="290" spans="21:21" ht="12.75" customHeight="1">
      <c r="U290" s="352" t="s">
        <v>424</v>
      </c>
    </row>
    <row r="291" spans="21:21" ht="12.75" customHeight="1">
      <c r="U291" s="352" t="s">
        <v>425</v>
      </c>
    </row>
    <row r="292" spans="21:21" ht="12.75" customHeight="1">
      <c r="U292" s="352" t="s">
        <v>426</v>
      </c>
    </row>
    <row r="293" spans="21:21" ht="12.75" customHeight="1">
      <c r="U293" s="352" t="s">
        <v>427</v>
      </c>
    </row>
    <row r="294" spans="21:21" ht="12.75" customHeight="1">
      <c r="U294" s="352" t="s">
        <v>428</v>
      </c>
    </row>
    <row r="295" spans="21:21" ht="12.75" customHeight="1">
      <c r="U295" s="352" t="s">
        <v>429</v>
      </c>
    </row>
    <row r="296" spans="21:21" ht="12.75" customHeight="1">
      <c r="U296" s="352" t="s">
        <v>430</v>
      </c>
    </row>
    <row r="297" spans="21:21" ht="12.75" customHeight="1">
      <c r="U297" s="352" t="s">
        <v>431</v>
      </c>
    </row>
    <row r="298" spans="21:21" ht="12.75" customHeight="1">
      <c r="U298" s="352" t="s">
        <v>432</v>
      </c>
    </row>
    <row r="299" spans="21:21" ht="12.75" customHeight="1">
      <c r="U299" s="352" t="s">
        <v>433</v>
      </c>
    </row>
    <row r="300" spans="21:21" ht="12.75" customHeight="1">
      <c r="U300" s="352" t="s">
        <v>434</v>
      </c>
    </row>
    <row r="301" spans="21:21" ht="12.75" customHeight="1">
      <c r="U301" s="352" t="s">
        <v>435</v>
      </c>
    </row>
    <row r="302" spans="21:21" ht="12.75" customHeight="1">
      <c r="U302" s="352" t="s">
        <v>436</v>
      </c>
    </row>
    <row r="303" spans="21:21" ht="12.75" customHeight="1">
      <c r="U303" s="352" t="s">
        <v>437</v>
      </c>
    </row>
    <row r="304" spans="21:21" ht="12.75" customHeight="1">
      <c r="U304" s="352" t="s">
        <v>438</v>
      </c>
    </row>
    <row r="305" spans="21:21" ht="12.75" customHeight="1">
      <c r="U305" s="352" t="s">
        <v>439</v>
      </c>
    </row>
    <row r="306" spans="21:21" ht="12.75" customHeight="1">
      <c r="U306" s="352" t="s">
        <v>440</v>
      </c>
    </row>
    <row r="307" spans="21:21" ht="12.75" customHeight="1">
      <c r="U307" s="352" t="s">
        <v>441</v>
      </c>
    </row>
    <row r="308" spans="21:21" ht="12.75" customHeight="1">
      <c r="U308" s="352" t="s">
        <v>442</v>
      </c>
    </row>
    <row r="309" spans="21:21" ht="12.75" customHeight="1">
      <c r="U309" s="352" t="s">
        <v>443</v>
      </c>
    </row>
    <row r="310" spans="21:21" ht="12.75" customHeight="1">
      <c r="U310" s="352" t="s">
        <v>444</v>
      </c>
    </row>
    <row r="311" spans="21:21" ht="12.75" customHeight="1">
      <c r="U311" s="352" t="s">
        <v>445</v>
      </c>
    </row>
    <row r="312" spans="21:21" ht="12.75" customHeight="1">
      <c r="U312" s="352" t="s">
        <v>446</v>
      </c>
    </row>
    <row r="313" spans="21:21" ht="12.75" customHeight="1">
      <c r="U313" s="352" t="s">
        <v>447</v>
      </c>
    </row>
    <row r="314" spans="21:21" ht="12.75" customHeight="1">
      <c r="U314" s="352" t="s">
        <v>448</v>
      </c>
    </row>
    <row r="315" spans="21:21" ht="12.75" customHeight="1">
      <c r="U315" s="352" t="s">
        <v>449</v>
      </c>
    </row>
    <row r="316" spans="21:21" ht="12.75" customHeight="1">
      <c r="U316" s="352" t="s">
        <v>450</v>
      </c>
    </row>
    <row r="317" spans="21:21" ht="12.75" customHeight="1">
      <c r="U317" s="352" t="s">
        <v>451</v>
      </c>
    </row>
    <row r="318" spans="21:21" ht="12.75" customHeight="1">
      <c r="U318" s="352" t="s">
        <v>452</v>
      </c>
    </row>
    <row r="319" spans="21:21" ht="12.75" customHeight="1">
      <c r="U319" s="352" t="s">
        <v>453</v>
      </c>
    </row>
    <row r="320" spans="21:21" ht="12.75" customHeight="1">
      <c r="U320" s="352" t="s">
        <v>454</v>
      </c>
    </row>
    <row r="321" spans="21:21" ht="12.75" customHeight="1">
      <c r="U321" s="352" t="s">
        <v>455</v>
      </c>
    </row>
    <row r="322" spans="21:21" ht="12.75" customHeight="1">
      <c r="U322" s="352" t="s">
        <v>456</v>
      </c>
    </row>
    <row r="323" spans="21:21" ht="12.75" customHeight="1">
      <c r="U323" s="352" t="s">
        <v>457</v>
      </c>
    </row>
    <row r="324" spans="21:21" ht="12.75" customHeight="1">
      <c r="U324" s="352" t="s">
        <v>458</v>
      </c>
    </row>
    <row r="325" spans="21:21" ht="12.75" customHeight="1">
      <c r="U325" s="352" t="s">
        <v>459</v>
      </c>
    </row>
    <row r="326" spans="21:21" ht="12.75" customHeight="1">
      <c r="U326" s="352" t="s">
        <v>1639</v>
      </c>
    </row>
    <row r="327" spans="21:21" ht="12.75" customHeight="1">
      <c r="U327" s="352" t="s">
        <v>460</v>
      </c>
    </row>
    <row r="328" spans="21:21" ht="12.75" customHeight="1">
      <c r="U328" s="352" t="s">
        <v>1640</v>
      </c>
    </row>
    <row r="329" spans="21:21" ht="12.75" customHeight="1">
      <c r="U329" s="352" t="s">
        <v>1640</v>
      </c>
    </row>
    <row r="330" spans="21:21" ht="12.75" customHeight="1">
      <c r="U330" s="352" t="s">
        <v>461</v>
      </c>
    </row>
    <row r="331" spans="21:21" ht="12.75" customHeight="1">
      <c r="U331" s="352" t="s">
        <v>462</v>
      </c>
    </row>
    <row r="332" spans="21:21" ht="12.75" customHeight="1">
      <c r="U332" s="352" t="s">
        <v>1641</v>
      </c>
    </row>
    <row r="333" spans="21:21" ht="12.75" customHeight="1">
      <c r="U333" s="352" t="s">
        <v>463</v>
      </c>
    </row>
    <row r="334" spans="21:21" ht="12.75" customHeight="1">
      <c r="U334" s="352" t="s">
        <v>464</v>
      </c>
    </row>
    <row r="335" spans="21:21" ht="12.75" customHeight="1">
      <c r="U335" s="352" t="s">
        <v>1642</v>
      </c>
    </row>
    <row r="336" spans="21:21" ht="12.75" customHeight="1">
      <c r="U336" s="352" t="s">
        <v>1643</v>
      </c>
    </row>
    <row r="337" spans="21:21" ht="12.75" customHeight="1">
      <c r="U337" s="352" t="s">
        <v>1644</v>
      </c>
    </row>
    <row r="338" spans="21:21" ht="12.75" customHeight="1">
      <c r="U338" s="352" t="s">
        <v>1645</v>
      </c>
    </row>
    <row r="339" spans="21:21" ht="12.75" customHeight="1">
      <c r="U339" s="352" t="s">
        <v>465</v>
      </c>
    </row>
    <row r="340" spans="21:21" ht="12.75" customHeight="1">
      <c r="U340" s="352" t="s">
        <v>466</v>
      </c>
    </row>
    <row r="341" spans="21:21" ht="12.75" customHeight="1">
      <c r="U341" s="352" t="s">
        <v>467</v>
      </c>
    </row>
    <row r="342" spans="21:21" ht="12.75" customHeight="1">
      <c r="U342" s="352" t="s">
        <v>468</v>
      </c>
    </row>
    <row r="343" spans="21:21" ht="12.75" customHeight="1">
      <c r="U343" s="352" t="s">
        <v>91</v>
      </c>
    </row>
    <row r="344" spans="21:21" ht="12.75" customHeight="1">
      <c r="U344" s="352" t="s">
        <v>469</v>
      </c>
    </row>
    <row r="345" spans="21:21" ht="12.75" customHeight="1">
      <c r="U345" s="352" t="s">
        <v>1646</v>
      </c>
    </row>
    <row r="346" spans="21:21" ht="12.75" customHeight="1">
      <c r="U346" s="352" t="s">
        <v>470</v>
      </c>
    </row>
    <row r="347" spans="21:21" ht="12.75" customHeight="1">
      <c r="U347" s="352" t="s">
        <v>471</v>
      </c>
    </row>
    <row r="348" spans="21:21" ht="12.75" customHeight="1">
      <c r="U348" s="352" t="s">
        <v>472</v>
      </c>
    </row>
    <row r="349" spans="21:21" ht="12.75" customHeight="1">
      <c r="U349" s="352" t="s">
        <v>473</v>
      </c>
    </row>
    <row r="350" spans="21:21" ht="12.75" customHeight="1">
      <c r="U350" s="352" t="s">
        <v>474</v>
      </c>
    </row>
    <row r="351" spans="21:21" ht="12.75" customHeight="1">
      <c r="U351" s="352" t="s">
        <v>475</v>
      </c>
    </row>
    <row r="352" spans="21:21" ht="12.75" customHeight="1">
      <c r="U352" s="352" t="s">
        <v>476</v>
      </c>
    </row>
    <row r="353" spans="21:21" ht="12.75" customHeight="1">
      <c r="U353" s="485" t="s">
        <v>1647</v>
      </c>
    </row>
    <row r="354" spans="21:21" ht="12.75" customHeight="1">
      <c r="U354" s="352" t="s">
        <v>477</v>
      </c>
    </row>
    <row r="355" spans="21:21" ht="12.75" customHeight="1">
      <c r="U355" s="352" t="s">
        <v>478</v>
      </c>
    </row>
    <row r="356" spans="21:21" ht="12.75" customHeight="1">
      <c r="U356" s="352" t="s">
        <v>479</v>
      </c>
    </row>
    <row r="357" spans="21:21" ht="12.75" customHeight="1">
      <c r="U357" s="352" t="s">
        <v>480</v>
      </c>
    </row>
    <row r="358" spans="21:21" ht="12.75" customHeight="1">
      <c r="U358" s="352" t="s">
        <v>481</v>
      </c>
    </row>
    <row r="359" spans="21:21" ht="12.75" customHeight="1">
      <c r="U359" s="352" t="s">
        <v>482</v>
      </c>
    </row>
    <row r="360" spans="21:21" ht="12.75" customHeight="1">
      <c r="U360" s="352" t="s">
        <v>483</v>
      </c>
    </row>
    <row r="361" spans="21:21" ht="12.75" customHeight="1">
      <c r="U361" s="352" t="s">
        <v>484</v>
      </c>
    </row>
    <row r="362" spans="21:21" ht="12.75" customHeight="1">
      <c r="U362" s="352" t="s">
        <v>485</v>
      </c>
    </row>
    <row r="363" spans="21:21" ht="12.75" customHeight="1">
      <c r="U363" s="352" t="s">
        <v>486</v>
      </c>
    </row>
    <row r="364" spans="21:21" ht="12.75" customHeight="1">
      <c r="U364" s="352" t="s">
        <v>487</v>
      </c>
    </row>
    <row r="365" spans="21:21" ht="12.75" customHeight="1">
      <c r="U365" s="352" t="s">
        <v>1648</v>
      </c>
    </row>
    <row r="366" spans="21:21" ht="12.75" customHeight="1">
      <c r="U366" s="352" t="s">
        <v>1649</v>
      </c>
    </row>
    <row r="367" spans="21:21" ht="12.75" customHeight="1">
      <c r="U367" s="352" t="s">
        <v>1650</v>
      </c>
    </row>
    <row r="368" spans="21:21" ht="12.75" customHeight="1">
      <c r="U368" s="352" t="s">
        <v>1651</v>
      </c>
    </row>
    <row r="369" spans="21:21" ht="12.75" customHeight="1">
      <c r="U369" s="352" t="s">
        <v>1652</v>
      </c>
    </row>
    <row r="370" spans="21:21" ht="12.75" customHeight="1">
      <c r="U370" s="352" t="s">
        <v>488</v>
      </c>
    </row>
    <row r="371" spans="21:21" ht="12.75" customHeight="1">
      <c r="U371" s="352" t="s">
        <v>1653</v>
      </c>
    </row>
    <row r="372" spans="21:21" ht="12.75" customHeight="1">
      <c r="U372" s="352" t="s">
        <v>1654</v>
      </c>
    </row>
    <row r="373" spans="21:21" ht="12.75" customHeight="1">
      <c r="U373" s="352" t="s">
        <v>1655</v>
      </c>
    </row>
    <row r="374" spans="21:21" ht="12.75" customHeight="1">
      <c r="U374" s="352" t="s">
        <v>1656</v>
      </c>
    </row>
    <row r="375" spans="21:21" ht="12.75" customHeight="1">
      <c r="U375" s="352" t="s">
        <v>489</v>
      </c>
    </row>
    <row r="376" spans="21:21" ht="12.75" customHeight="1">
      <c r="U376" s="352" t="s">
        <v>490</v>
      </c>
    </row>
    <row r="377" spans="21:21" ht="12.75" customHeight="1">
      <c r="U377" s="352" t="s">
        <v>491</v>
      </c>
    </row>
    <row r="378" spans="21:21" ht="12.75" customHeight="1">
      <c r="U378" s="352" t="s">
        <v>492</v>
      </c>
    </row>
    <row r="379" spans="21:21" ht="12.75" customHeight="1">
      <c r="U379" s="352" t="s">
        <v>493</v>
      </c>
    </row>
    <row r="380" spans="21:21" ht="12.75" customHeight="1">
      <c r="U380" s="352" t="s">
        <v>494</v>
      </c>
    </row>
    <row r="381" spans="21:21" ht="12.75" customHeight="1">
      <c r="U381" s="352" t="s">
        <v>495</v>
      </c>
    </row>
    <row r="382" spans="21:21" ht="12.75" customHeight="1">
      <c r="U382" s="352" t="s">
        <v>496</v>
      </c>
    </row>
    <row r="383" spans="21:21" ht="12.75" customHeight="1">
      <c r="U383" s="352" t="s">
        <v>497</v>
      </c>
    </row>
    <row r="384" spans="21:21" ht="12.75" customHeight="1">
      <c r="U384" s="352" t="s">
        <v>498</v>
      </c>
    </row>
    <row r="385" spans="21:21" ht="12.75" customHeight="1">
      <c r="U385" s="352" t="s">
        <v>499</v>
      </c>
    </row>
    <row r="386" spans="21:21" ht="12.75" customHeight="1">
      <c r="U386" s="352" t="s">
        <v>500</v>
      </c>
    </row>
    <row r="387" spans="21:21" ht="12.75" customHeight="1">
      <c r="U387" s="352" t="s">
        <v>501</v>
      </c>
    </row>
    <row r="388" spans="21:21" ht="12.75" customHeight="1">
      <c r="U388" s="352" t="s">
        <v>502</v>
      </c>
    </row>
    <row r="389" spans="21:21" ht="12.75" customHeight="1">
      <c r="U389" s="352" t="s">
        <v>503</v>
      </c>
    </row>
    <row r="390" spans="21:21" ht="12.75" customHeight="1">
      <c r="U390" s="352" t="s">
        <v>504</v>
      </c>
    </row>
    <row r="391" spans="21:21" ht="12.75" customHeight="1">
      <c r="U391" s="352" t="s">
        <v>505</v>
      </c>
    </row>
    <row r="392" spans="21:21" ht="12.75" customHeight="1">
      <c r="U392" s="352" t="s">
        <v>506</v>
      </c>
    </row>
    <row r="393" spans="21:21" ht="12.75" customHeight="1">
      <c r="U393" s="352" t="s">
        <v>507</v>
      </c>
    </row>
    <row r="394" spans="21:21" ht="12.75" customHeight="1">
      <c r="U394" s="352" t="s">
        <v>508</v>
      </c>
    </row>
    <row r="395" spans="21:21" ht="12.75" customHeight="1">
      <c r="U395" s="352" t="s">
        <v>509</v>
      </c>
    </row>
    <row r="396" spans="21:21" ht="12.75" customHeight="1">
      <c r="U396" s="352" t="s">
        <v>510</v>
      </c>
    </row>
    <row r="397" spans="21:21" ht="12.75" customHeight="1">
      <c r="U397" s="352" t="s">
        <v>511</v>
      </c>
    </row>
    <row r="398" spans="21:21" ht="12.75" customHeight="1">
      <c r="U398" s="352" t="s">
        <v>512</v>
      </c>
    </row>
    <row r="399" spans="21:21" ht="12.75" customHeight="1">
      <c r="U399" s="352" t="s">
        <v>513</v>
      </c>
    </row>
    <row r="400" spans="21:21" ht="12.75" customHeight="1">
      <c r="U400" s="352" t="s">
        <v>514</v>
      </c>
    </row>
    <row r="401" spans="21:21" ht="12.75" customHeight="1">
      <c r="U401" s="352" t="s">
        <v>515</v>
      </c>
    </row>
    <row r="402" spans="21:21" ht="12.75" customHeight="1">
      <c r="U402" s="352" t="s">
        <v>516</v>
      </c>
    </row>
    <row r="403" spans="21:21" ht="12.75" customHeight="1">
      <c r="U403" s="352" t="s">
        <v>517</v>
      </c>
    </row>
    <row r="404" spans="21:21" ht="12.75" customHeight="1">
      <c r="U404" s="352" t="s">
        <v>518</v>
      </c>
    </row>
    <row r="405" spans="21:21" ht="12.75" customHeight="1">
      <c r="U405" s="352" t="s">
        <v>519</v>
      </c>
    </row>
    <row r="406" spans="21:21" ht="12.75" customHeight="1">
      <c r="U406" s="352" t="s">
        <v>520</v>
      </c>
    </row>
    <row r="407" spans="21:21" ht="12.75" customHeight="1">
      <c r="U407" s="352" t="s">
        <v>521</v>
      </c>
    </row>
    <row r="408" spans="21:21" ht="12.75" customHeight="1">
      <c r="U408" s="352" t="s">
        <v>522</v>
      </c>
    </row>
    <row r="409" spans="21:21" ht="12.75" customHeight="1">
      <c r="U409" s="352" t="s">
        <v>523</v>
      </c>
    </row>
    <row r="410" spans="21:21" ht="12.75" customHeight="1">
      <c r="U410" s="352" t="s">
        <v>524</v>
      </c>
    </row>
    <row r="411" spans="21:21" ht="12.75" customHeight="1">
      <c r="U411" s="352" t="s">
        <v>525</v>
      </c>
    </row>
    <row r="412" spans="21:21" ht="12.75" customHeight="1">
      <c r="U412" s="352" t="s">
        <v>526</v>
      </c>
    </row>
    <row r="413" spans="21:21" ht="12.75" customHeight="1">
      <c r="U413" s="352" t="s">
        <v>527</v>
      </c>
    </row>
    <row r="414" spans="21:21" ht="12.75" customHeight="1">
      <c r="U414" s="352" t="s">
        <v>528</v>
      </c>
    </row>
    <row r="415" spans="21:21" ht="12.75" customHeight="1">
      <c r="U415" s="352" t="s">
        <v>529</v>
      </c>
    </row>
    <row r="416" spans="21:21" ht="12.75" customHeight="1">
      <c r="U416" s="352" t="s">
        <v>530</v>
      </c>
    </row>
    <row r="417" spans="21:21" ht="12.75" customHeight="1">
      <c r="U417" s="352" t="s">
        <v>1605</v>
      </c>
    </row>
    <row r="418" spans="21:21" ht="12.75" customHeight="1">
      <c r="U418" s="352" t="s">
        <v>531</v>
      </c>
    </row>
    <row r="419" spans="21:21" ht="12.75" customHeight="1">
      <c r="U419" s="352" t="s">
        <v>532</v>
      </c>
    </row>
    <row r="420" spans="21:21" ht="12.75" customHeight="1">
      <c r="U420" s="352" t="s">
        <v>533</v>
      </c>
    </row>
    <row r="421" spans="21:21" ht="12.75" customHeight="1">
      <c r="U421" s="352" t="s">
        <v>534</v>
      </c>
    </row>
    <row r="422" spans="21:21" ht="12.75" customHeight="1">
      <c r="U422" s="352" t="s">
        <v>535</v>
      </c>
    </row>
    <row r="423" spans="21:21" ht="12.75" customHeight="1">
      <c r="U423" s="352" t="s">
        <v>536</v>
      </c>
    </row>
    <row r="424" spans="21:21" ht="12.75" customHeight="1">
      <c r="U424" s="352" t="s">
        <v>537</v>
      </c>
    </row>
    <row r="425" spans="21:21" ht="12.75" customHeight="1">
      <c r="U425" s="352" t="s">
        <v>538</v>
      </c>
    </row>
    <row r="426" spans="21:21" ht="12.75" customHeight="1">
      <c r="U426" s="352" t="s">
        <v>539</v>
      </c>
    </row>
    <row r="427" spans="21:21" ht="12.75" customHeight="1">
      <c r="U427" s="352" t="s">
        <v>540</v>
      </c>
    </row>
    <row r="428" spans="21:21" ht="12.75" customHeight="1">
      <c r="U428" s="352" t="s">
        <v>541</v>
      </c>
    </row>
    <row r="429" spans="21:21" ht="12.75" customHeight="1">
      <c r="U429" s="352" t="s">
        <v>542</v>
      </c>
    </row>
    <row r="430" spans="21:21" ht="12.75" customHeight="1">
      <c r="U430" s="352" t="s">
        <v>543</v>
      </c>
    </row>
    <row r="431" spans="21:21" ht="12.75" customHeight="1">
      <c r="U431" s="352" t="s">
        <v>544</v>
      </c>
    </row>
    <row r="432" spans="21:21" ht="12.75" customHeight="1">
      <c r="U432" s="352" t="s">
        <v>545</v>
      </c>
    </row>
    <row r="433" spans="21:21" ht="12.75" customHeight="1">
      <c r="U433" s="352" t="s">
        <v>546</v>
      </c>
    </row>
    <row r="434" spans="21:21" ht="12.75" customHeight="1">
      <c r="U434" s="352" t="s">
        <v>547</v>
      </c>
    </row>
    <row r="435" spans="21:21" ht="12.75" customHeight="1">
      <c r="U435" s="352" t="s">
        <v>114</v>
      </c>
    </row>
    <row r="436" spans="21:21" ht="12.75" customHeight="1">
      <c r="U436" s="352" t="s">
        <v>548</v>
      </c>
    </row>
    <row r="437" spans="21:21" ht="12.75" customHeight="1">
      <c r="U437" s="352" t="s">
        <v>549</v>
      </c>
    </row>
    <row r="438" spans="21:21" ht="12.75" customHeight="1">
      <c r="U438" s="352" t="s">
        <v>550</v>
      </c>
    </row>
    <row r="439" spans="21:21" ht="12.75" customHeight="1">
      <c r="U439" s="352" t="s">
        <v>551</v>
      </c>
    </row>
    <row r="440" spans="21:21" ht="12.75" customHeight="1">
      <c r="U440" s="352" t="s">
        <v>552</v>
      </c>
    </row>
    <row r="441" spans="21:21" ht="12.75" customHeight="1">
      <c r="U441" s="352" t="s">
        <v>553</v>
      </c>
    </row>
    <row r="442" spans="21:21" ht="12.75" customHeight="1">
      <c r="U442" s="352" t="s">
        <v>554</v>
      </c>
    </row>
    <row r="443" spans="21:21" ht="12.75" customHeight="1">
      <c r="U443" s="352" t="s">
        <v>555</v>
      </c>
    </row>
    <row r="444" spans="21:21" ht="12.75" customHeight="1">
      <c r="U444" s="352" t="s">
        <v>556</v>
      </c>
    </row>
    <row r="445" spans="21:21" ht="12.75" customHeight="1">
      <c r="U445" s="352" t="s">
        <v>557</v>
      </c>
    </row>
    <row r="446" spans="21:21" ht="12.75" customHeight="1">
      <c r="U446" s="352" t="s">
        <v>558</v>
      </c>
    </row>
    <row r="447" spans="21:21" ht="12.75" customHeight="1">
      <c r="U447" s="352" t="s">
        <v>559</v>
      </c>
    </row>
    <row r="448" spans="21:21" ht="12.75" customHeight="1">
      <c r="U448" s="352" t="s">
        <v>560</v>
      </c>
    </row>
    <row r="449" spans="21:21" ht="12.75" customHeight="1">
      <c r="U449" s="352" t="s">
        <v>561</v>
      </c>
    </row>
    <row r="450" spans="21:21" ht="12.75" customHeight="1">
      <c r="U450" s="352" t="s">
        <v>562</v>
      </c>
    </row>
    <row r="451" spans="21:21" ht="12.75" customHeight="1">
      <c r="U451" s="352" t="s">
        <v>562</v>
      </c>
    </row>
    <row r="452" spans="21:21" ht="12.75" customHeight="1">
      <c r="U452" s="352" t="s">
        <v>563</v>
      </c>
    </row>
    <row r="453" spans="21:21" ht="12.75" customHeight="1">
      <c r="U453" s="352" t="s">
        <v>564</v>
      </c>
    </row>
    <row r="454" spans="21:21" ht="12.75" customHeight="1">
      <c r="U454" s="352" t="s">
        <v>565</v>
      </c>
    </row>
    <row r="455" spans="21:21" ht="12.75" customHeight="1">
      <c r="U455" s="352" t="s">
        <v>566</v>
      </c>
    </row>
    <row r="456" spans="21:21" ht="12.75" customHeight="1">
      <c r="U456" s="352" t="s">
        <v>567</v>
      </c>
    </row>
    <row r="457" spans="21:21" ht="12.75" customHeight="1">
      <c r="U457" s="352" t="s">
        <v>568</v>
      </c>
    </row>
    <row r="458" spans="21:21" ht="12.75" customHeight="1">
      <c r="U458" s="352" t="s">
        <v>569</v>
      </c>
    </row>
    <row r="459" spans="21:21" ht="12.75" customHeight="1">
      <c r="U459" s="352" t="s">
        <v>570</v>
      </c>
    </row>
    <row r="460" spans="21:21" ht="12.75" customHeight="1">
      <c r="U460" s="352" t="s">
        <v>571</v>
      </c>
    </row>
    <row r="461" spans="21:21" ht="12.75" customHeight="1">
      <c r="U461" s="352" t="s">
        <v>572</v>
      </c>
    </row>
    <row r="462" spans="21:21" ht="12.75" customHeight="1">
      <c r="U462" s="352" t="s">
        <v>573</v>
      </c>
    </row>
    <row r="463" spans="21:21" ht="12.75" customHeight="1">
      <c r="U463" s="352" t="s">
        <v>574</v>
      </c>
    </row>
    <row r="464" spans="21:21" ht="12.75" customHeight="1">
      <c r="U464" s="352" t="s">
        <v>575</v>
      </c>
    </row>
    <row r="465" spans="21:21" ht="12.75" customHeight="1">
      <c r="U465" s="352" t="s">
        <v>576</v>
      </c>
    </row>
    <row r="466" spans="21:21" ht="12.75" customHeight="1">
      <c r="U466" s="352" t="s">
        <v>577</v>
      </c>
    </row>
    <row r="467" spans="21:21" ht="12.75" customHeight="1">
      <c r="U467" s="352" t="s">
        <v>578</v>
      </c>
    </row>
    <row r="468" spans="21:21" ht="12.75" customHeight="1">
      <c r="U468" s="352" t="s">
        <v>579</v>
      </c>
    </row>
    <row r="469" spans="21:21" ht="12.75" customHeight="1">
      <c r="U469" s="352" t="s">
        <v>1657</v>
      </c>
    </row>
    <row r="470" spans="21:21" ht="12.75" customHeight="1">
      <c r="U470" s="352" t="s">
        <v>580</v>
      </c>
    </row>
    <row r="471" spans="21:21" ht="12.75" customHeight="1">
      <c r="U471" s="352" t="s">
        <v>581</v>
      </c>
    </row>
    <row r="472" spans="21:21" ht="12.75" customHeight="1">
      <c r="U472" s="352" t="s">
        <v>581</v>
      </c>
    </row>
    <row r="473" spans="21:21" ht="12.75" customHeight="1">
      <c r="U473" s="352" t="s">
        <v>582</v>
      </c>
    </row>
    <row r="474" spans="21:21" ht="12.75" customHeight="1">
      <c r="U474" s="352" t="s">
        <v>583</v>
      </c>
    </row>
    <row r="475" spans="21:21" ht="12.75" customHeight="1">
      <c r="U475" s="352" t="s">
        <v>584</v>
      </c>
    </row>
    <row r="476" spans="21:21" ht="12.75" customHeight="1">
      <c r="U476" s="352" t="s">
        <v>585</v>
      </c>
    </row>
    <row r="477" spans="21:21" ht="12.75" customHeight="1">
      <c r="U477" s="352" t="s">
        <v>586</v>
      </c>
    </row>
    <row r="478" spans="21:21" ht="12.75" customHeight="1">
      <c r="U478" s="352" t="s">
        <v>587</v>
      </c>
    </row>
    <row r="479" spans="21:21" ht="12.75" customHeight="1">
      <c r="U479" s="352" t="s">
        <v>588</v>
      </c>
    </row>
    <row r="480" spans="21:21" ht="12.75" customHeight="1">
      <c r="U480" s="352" t="s">
        <v>589</v>
      </c>
    </row>
    <row r="481" spans="21:21" ht="12.75" customHeight="1">
      <c r="U481" s="352" t="s">
        <v>590</v>
      </c>
    </row>
    <row r="482" spans="21:21" ht="12.75" customHeight="1">
      <c r="U482" s="352" t="s">
        <v>591</v>
      </c>
    </row>
    <row r="483" spans="21:21" ht="12.75" customHeight="1">
      <c r="U483" s="352" t="s">
        <v>592</v>
      </c>
    </row>
    <row r="484" spans="21:21" ht="12.75" customHeight="1">
      <c r="U484" s="352" t="s">
        <v>592</v>
      </c>
    </row>
    <row r="485" spans="21:21" ht="12.75" customHeight="1">
      <c r="U485" s="352" t="s">
        <v>593</v>
      </c>
    </row>
    <row r="486" spans="21:21" ht="12.75" customHeight="1">
      <c r="U486" s="352" t="s">
        <v>594</v>
      </c>
    </row>
    <row r="487" spans="21:21" ht="12.75" customHeight="1">
      <c r="U487" s="352" t="s">
        <v>595</v>
      </c>
    </row>
    <row r="488" spans="21:21" ht="12.75" customHeight="1">
      <c r="U488" s="352" t="s">
        <v>596</v>
      </c>
    </row>
    <row r="489" spans="21:21" ht="12.75" customHeight="1">
      <c r="U489" s="352" t="s">
        <v>597</v>
      </c>
    </row>
    <row r="490" spans="21:21" ht="12.75" customHeight="1">
      <c r="U490" s="352" t="s">
        <v>598</v>
      </c>
    </row>
    <row r="491" spans="21:21" ht="12.75" customHeight="1">
      <c r="U491" s="352" t="s">
        <v>599</v>
      </c>
    </row>
    <row r="492" spans="21:21" ht="12.75" customHeight="1">
      <c r="U492" s="352" t="s">
        <v>600</v>
      </c>
    </row>
    <row r="493" spans="21:21" ht="12.75" customHeight="1">
      <c r="U493" s="352" t="s">
        <v>601</v>
      </c>
    </row>
    <row r="494" spans="21:21" ht="12.75" customHeight="1">
      <c r="U494" s="352" t="s">
        <v>602</v>
      </c>
    </row>
    <row r="495" spans="21:21" ht="12.75" customHeight="1">
      <c r="U495" s="352" t="s">
        <v>603</v>
      </c>
    </row>
    <row r="496" spans="21:21" ht="12.75" customHeight="1">
      <c r="U496" s="352" t="s">
        <v>604</v>
      </c>
    </row>
    <row r="497" spans="21:21" ht="12.75" customHeight="1">
      <c r="U497" s="352" t="s">
        <v>605</v>
      </c>
    </row>
    <row r="498" spans="21:21" ht="12.75" customHeight="1">
      <c r="U498" s="352" t="s">
        <v>606</v>
      </c>
    </row>
    <row r="499" spans="21:21" ht="12.75" customHeight="1">
      <c r="U499" s="352" t="s">
        <v>607</v>
      </c>
    </row>
    <row r="500" spans="21:21" ht="12.75" customHeight="1">
      <c r="U500" s="352" t="s">
        <v>608</v>
      </c>
    </row>
    <row r="501" spans="21:21" ht="12.75" customHeight="1">
      <c r="U501" s="352" t="s">
        <v>609</v>
      </c>
    </row>
    <row r="502" spans="21:21" ht="12.75" customHeight="1">
      <c r="U502" s="352" t="s">
        <v>610</v>
      </c>
    </row>
    <row r="503" spans="21:21" ht="12.75" customHeight="1">
      <c r="U503" s="352" t="s">
        <v>611</v>
      </c>
    </row>
    <row r="504" spans="21:21" ht="12.75" customHeight="1">
      <c r="U504" s="352" t="s">
        <v>612</v>
      </c>
    </row>
    <row r="505" spans="21:21" ht="12.75" customHeight="1">
      <c r="U505" s="352" t="s">
        <v>613</v>
      </c>
    </row>
    <row r="506" spans="21:21" ht="12.75" customHeight="1">
      <c r="U506" s="352" t="s">
        <v>614</v>
      </c>
    </row>
    <row r="507" spans="21:21" ht="12.75" customHeight="1">
      <c r="U507" s="352" t="s">
        <v>615</v>
      </c>
    </row>
    <row r="508" spans="21:21" ht="12.75" customHeight="1">
      <c r="U508" s="352" t="s">
        <v>616</v>
      </c>
    </row>
    <row r="509" spans="21:21" ht="12.75" customHeight="1">
      <c r="U509" s="352" t="s">
        <v>617</v>
      </c>
    </row>
    <row r="510" spans="21:21" ht="12.75" customHeight="1">
      <c r="U510" s="352" t="s">
        <v>618</v>
      </c>
    </row>
    <row r="511" spans="21:21" ht="12.75" customHeight="1">
      <c r="U511" s="352" t="s">
        <v>619</v>
      </c>
    </row>
    <row r="512" spans="21:21" ht="12.75" customHeight="1">
      <c r="U512" s="352" t="s">
        <v>620</v>
      </c>
    </row>
    <row r="513" spans="21:21" ht="12.75" customHeight="1">
      <c r="U513" s="352" t="s">
        <v>621</v>
      </c>
    </row>
    <row r="514" spans="21:21" ht="12.75" customHeight="1">
      <c r="U514" s="352" t="s">
        <v>622</v>
      </c>
    </row>
    <row r="515" spans="21:21" ht="12.75" customHeight="1">
      <c r="U515" s="352" t="s">
        <v>623</v>
      </c>
    </row>
    <row r="516" spans="21:21" ht="12.75" customHeight="1">
      <c r="U516" s="352" t="s">
        <v>624</v>
      </c>
    </row>
    <row r="517" spans="21:21" ht="12.75" customHeight="1">
      <c r="U517" s="352" t="s">
        <v>625</v>
      </c>
    </row>
    <row r="518" spans="21:21" ht="12.75" customHeight="1">
      <c r="U518" s="352" t="s">
        <v>626</v>
      </c>
    </row>
    <row r="519" spans="21:21" ht="12.75" customHeight="1">
      <c r="U519" s="352" t="s">
        <v>627</v>
      </c>
    </row>
    <row r="520" spans="21:21" ht="12.75" customHeight="1">
      <c r="U520" s="352" t="s">
        <v>628</v>
      </c>
    </row>
    <row r="521" spans="21:21" ht="12.75" customHeight="1">
      <c r="U521" s="352" t="s">
        <v>629</v>
      </c>
    </row>
    <row r="522" spans="21:21" ht="12.75" customHeight="1">
      <c r="U522" s="352" t="s">
        <v>630</v>
      </c>
    </row>
    <row r="523" spans="21:21" ht="12.75" customHeight="1">
      <c r="U523" s="352" t="s">
        <v>631</v>
      </c>
    </row>
    <row r="524" spans="21:21" ht="12.75" customHeight="1">
      <c r="U524" s="352" t="s">
        <v>631</v>
      </c>
    </row>
    <row r="525" spans="21:21" ht="12.75" customHeight="1">
      <c r="U525" s="352" t="s">
        <v>632</v>
      </c>
    </row>
    <row r="526" spans="21:21" ht="12.75" customHeight="1">
      <c r="U526" s="352" t="s">
        <v>633</v>
      </c>
    </row>
    <row r="527" spans="21:21" ht="12.75" customHeight="1">
      <c r="U527" s="352" t="s">
        <v>634</v>
      </c>
    </row>
    <row r="528" spans="21:21" ht="12.75" customHeight="1">
      <c r="U528" s="352" t="s">
        <v>635</v>
      </c>
    </row>
    <row r="529" spans="21:21" ht="12.75" customHeight="1">
      <c r="U529" s="352" t="s">
        <v>636</v>
      </c>
    </row>
    <row r="530" spans="21:21" ht="12.75" customHeight="1">
      <c r="U530" s="352" t="s">
        <v>637</v>
      </c>
    </row>
    <row r="531" spans="21:21" ht="12.75" customHeight="1">
      <c r="U531" s="352" t="s">
        <v>638</v>
      </c>
    </row>
    <row r="532" spans="21:21" ht="12.75" customHeight="1">
      <c r="U532" s="352" t="s">
        <v>639</v>
      </c>
    </row>
    <row r="533" spans="21:21" ht="12.75" customHeight="1">
      <c r="U533" s="352" t="s">
        <v>640</v>
      </c>
    </row>
    <row r="534" spans="21:21" ht="12.75" customHeight="1">
      <c r="U534" s="352" t="s">
        <v>641</v>
      </c>
    </row>
    <row r="535" spans="21:21" ht="12.75" customHeight="1">
      <c r="U535" s="352" t="s">
        <v>642</v>
      </c>
    </row>
    <row r="536" spans="21:21" ht="12.75" customHeight="1">
      <c r="U536" s="352" t="s">
        <v>643</v>
      </c>
    </row>
    <row r="537" spans="21:21" ht="12.75" customHeight="1">
      <c r="U537" s="352" t="s">
        <v>644</v>
      </c>
    </row>
    <row r="538" spans="21:21" ht="12.75" customHeight="1">
      <c r="U538" s="352" t="s">
        <v>645</v>
      </c>
    </row>
    <row r="539" spans="21:21" ht="12.75" customHeight="1">
      <c r="U539" s="352" t="s">
        <v>646</v>
      </c>
    </row>
    <row r="540" spans="21:21" ht="12.75" customHeight="1">
      <c r="U540" s="352" t="s">
        <v>647</v>
      </c>
    </row>
    <row r="541" spans="21:21" ht="12.75" customHeight="1">
      <c r="U541" s="352" t="s">
        <v>648</v>
      </c>
    </row>
    <row r="542" spans="21:21" ht="12.75" customHeight="1">
      <c r="U542" s="352" t="s">
        <v>649</v>
      </c>
    </row>
    <row r="543" spans="21:21" ht="12.75" customHeight="1">
      <c r="U543" s="352" t="s">
        <v>650</v>
      </c>
    </row>
    <row r="544" spans="21:21" ht="12.75" customHeight="1">
      <c r="U544" s="352" t="s">
        <v>651</v>
      </c>
    </row>
    <row r="545" spans="21:21" ht="12.75" customHeight="1">
      <c r="U545" s="352" t="s">
        <v>652</v>
      </c>
    </row>
    <row r="546" spans="21:21" ht="12.75" customHeight="1">
      <c r="U546" s="352" t="s">
        <v>653</v>
      </c>
    </row>
    <row r="547" spans="21:21" ht="12.75" customHeight="1">
      <c r="U547" s="352" t="s">
        <v>654</v>
      </c>
    </row>
    <row r="548" spans="21:21" ht="12.75" customHeight="1">
      <c r="U548" s="352" t="s">
        <v>124</v>
      </c>
    </row>
    <row r="549" spans="21:21" ht="12.75" customHeight="1">
      <c r="U549" s="352" t="s">
        <v>655</v>
      </c>
    </row>
    <row r="550" spans="21:21" ht="12.75" customHeight="1">
      <c r="U550" s="352" t="s">
        <v>656</v>
      </c>
    </row>
    <row r="551" spans="21:21" ht="12.75" customHeight="1">
      <c r="U551" s="352" t="s">
        <v>657</v>
      </c>
    </row>
    <row r="552" spans="21:21" ht="12.75" customHeight="1">
      <c r="U552" s="352" t="s">
        <v>658</v>
      </c>
    </row>
    <row r="553" spans="21:21" ht="12.75" customHeight="1">
      <c r="U553" s="352" t="s">
        <v>659</v>
      </c>
    </row>
    <row r="554" spans="21:21" ht="12.75" customHeight="1">
      <c r="U554" s="352" t="s">
        <v>660</v>
      </c>
    </row>
    <row r="555" spans="21:21" ht="12.75" customHeight="1">
      <c r="U555" s="352" t="s">
        <v>661</v>
      </c>
    </row>
    <row r="556" spans="21:21" ht="12.75" customHeight="1">
      <c r="U556" s="352" t="s">
        <v>662</v>
      </c>
    </row>
    <row r="557" spans="21:21" ht="12.75" customHeight="1">
      <c r="U557" s="352" t="s">
        <v>663</v>
      </c>
    </row>
    <row r="558" spans="21:21" ht="12.75" customHeight="1">
      <c r="U558" s="352" t="s">
        <v>664</v>
      </c>
    </row>
    <row r="559" spans="21:21" ht="12.75" customHeight="1">
      <c r="U559" s="352" t="s">
        <v>665</v>
      </c>
    </row>
    <row r="560" spans="21:21" ht="12.75" customHeight="1">
      <c r="U560" s="352" t="s">
        <v>666</v>
      </c>
    </row>
    <row r="561" spans="21:21" ht="12.75" customHeight="1">
      <c r="U561" s="352" t="s">
        <v>667</v>
      </c>
    </row>
    <row r="562" spans="21:21" ht="12.75" customHeight="1">
      <c r="U562" s="352" t="s">
        <v>668</v>
      </c>
    </row>
    <row r="563" spans="21:21" ht="12.75" customHeight="1">
      <c r="U563" s="352" t="s">
        <v>669</v>
      </c>
    </row>
    <row r="564" spans="21:21" ht="12.75" customHeight="1">
      <c r="U564" s="352" t="s">
        <v>670</v>
      </c>
    </row>
    <row r="565" spans="21:21" ht="12.75" customHeight="1">
      <c r="U565" s="352" t="s">
        <v>671</v>
      </c>
    </row>
    <row r="566" spans="21:21" ht="12.75" customHeight="1">
      <c r="U566" s="352" t="s">
        <v>672</v>
      </c>
    </row>
    <row r="567" spans="21:21" ht="12.75" customHeight="1">
      <c r="U567" s="352" t="s">
        <v>673</v>
      </c>
    </row>
    <row r="568" spans="21:21" ht="12.75" customHeight="1">
      <c r="U568" s="352" t="s">
        <v>674</v>
      </c>
    </row>
    <row r="569" spans="21:21" ht="12.75" customHeight="1">
      <c r="U569" s="352" t="s">
        <v>675</v>
      </c>
    </row>
    <row r="570" spans="21:21" ht="12.75" customHeight="1">
      <c r="U570" s="352" t="s">
        <v>676</v>
      </c>
    </row>
    <row r="571" spans="21:21" ht="12.75" customHeight="1">
      <c r="U571" s="352" t="s">
        <v>677</v>
      </c>
    </row>
    <row r="572" spans="21:21" ht="12.75" customHeight="1">
      <c r="U572" s="352" t="s">
        <v>678</v>
      </c>
    </row>
    <row r="573" spans="21:21" ht="12.75" customHeight="1">
      <c r="U573" s="352" t="s">
        <v>679</v>
      </c>
    </row>
    <row r="574" spans="21:21" ht="12.75" customHeight="1">
      <c r="U574" s="352" t="s">
        <v>680</v>
      </c>
    </row>
    <row r="575" spans="21:21" ht="12.75" customHeight="1">
      <c r="U575" s="352" t="s">
        <v>681</v>
      </c>
    </row>
    <row r="576" spans="21:21" ht="12.75" customHeight="1">
      <c r="U576" s="352" t="s">
        <v>682</v>
      </c>
    </row>
    <row r="577" spans="21:21" ht="12.75" customHeight="1">
      <c r="U577" s="352" t="s">
        <v>683</v>
      </c>
    </row>
    <row r="578" spans="21:21" ht="12.75" customHeight="1">
      <c r="U578" s="352" t="s">
        <v>684</v>
      </c>
    </row>
    <row r="579" spans="21:21" ht="12.75" customHeight="1">
      <c r="U579" s="352" t="s">
        <v>685</v>
      </c>
    </row>
    <row r="580" spans="21:21" ht="12.75" customHeight="1">
      <c r="U580" s="352" t="s">
        <v>686</v>
      </c>
    </row>
    <row r="581" spans="21:21" ht="12.75" customHeight="1">
      <c r="U581" s="352" t="s">
        <v>687</v>
      </c>
    </row>
    <row r="582" spans="21:21" ht="12.75" customHeight="1">
      <c r="U582" s="352" t="s">
        <v>688</v>
      </c>
    </row>
    <row r="583" spans="21:21" ht="12.75" customHeight="1">
      <c r="U583" s="352" t="s">
        <v>689</v>
      </c>
    </row>
    <row r="584" spans="21:21" ht="12.75" customHeight="1">
      <c r="U584" s="352" t="s">
        <v>690</v>
      </c>
    </row>
    <row r="585" spans="21:21" ht="12.75" customHeight="1">
      <c r="U585" s="352" t="s">
        <v>691</v>
      </c>
    </row>
    <row r="586" spans="21:21" ht="12.75" customHeight="1">
      <c r="U586" s="352" t="s">
        <v>692</v>
      </c>
    </row>
    <row r="587" spans="21:21" ht="12.75" customHeight="1">
      <c r="U587" s="352" t="s">
        <v>693</v>
      </c>
    </row>
    <row r="588" spans="21:21" ht="12.75" customHeight="1">
      <c r="U588" s="352" t="s">
        <v>694</v>
      </c>
    </row>
    <row r="589" spans="21:21" ht="12.75" customHeight="1">
      <c r="U589" s="352" t="s">
        <v>695</v>
      </c>
    </row>
    <row r="590" spans="21:21" ht="12.75" customHeight="1">
      <c r="U590" s="352" t="s">
        <v>696</v>
      </c>
    </row>
    <row r="591" spans="21:21" ht="12.75" customHeight="1">
      <c r="U591" s="352" t="s">
        <v>697</v>
      </c>
    </row>
    <row r="592" spans="21:21" ht="12.75" customHeight="1">
      <c r="U592" s="352" t="s">
        <v>698</v>
      </c>
    </row>
    <row r="593" spans="21:21" ht="12.75" customHeight="1">
      <c r="U593" s="352" t="s">
        <v>1606</v>
      </c>
    </row>
    <row r="594" spans="21:21" ht="12.75" customHeight="1">
      <c r="U594" s="352" t="s">
        <v>699</v>
      </c>
    </row>
    <row r="595" spans="21:21" ht="12.75" customHeight="1">
      <c r="U595" s="352" t="s">
        <v>1607</v>
      </c>
    </row>
    <row r="596" spans="21:21" ht="12.75" customHeight="1">
      <c r="U596" s="352" t="s">
        <v>700</v>
      </c>
    </row>
    <row r="597" spans="21:21" ht="12.75" customHeight="1">
      <c r="U597" s="352" t="s">
        <v>701</v>
      </c>
    </row>
    <row r="598" spans="21:21" ht="12.75" customHeight="1">
      <c r="U598" s="352" t="s">
        <v>702</v>
      </c>
    </row>
    <row r="599" spans="21:21" ht="12.75" customHeight="1">
      <c r="U599" s="352" t="s">
        <v>703</v>
      </c>
    </row>
    <row r="600" spans="21:21" ht="12.75" customHeight="1">
      <c r="U600" s="352" t="s">
        <v>704</v>
      </c>
    </row>
    <row r="601" spans="21:21" ht="12.75" customHeight="1">
      <c r="U601" s="352" t="s">
        <v>705</v>
      </c>
    </row>
    <row r="602" spans="21:21" ht="12.75" customHeight="1">
      <c r="U602" s="352" t="s">
        <v>706</v>
      </c>
    </row>
    <row r="603" spans="21:21" ht="12.75" customHeight="1">
      <c r="U603" s="352" t="s">
        <v>707</v>
      </c>
    </row>
    <row r="604" spans="21:21" ht="12.75" customHeight="1">
      <c r="U604" s="352" t="s">
        <v>708</v>
      </c>
    </row>
    <row r="605" spans="21:21" ht="12.75" customHeight="1">
      <c r="U605" s="352" t="s">
        <v>709</v>
      </c>
    </row>
    <row r="606" spans="21:21" ht="12.75" customHeight="1">
      <c r="U606" s="352" t="s">
        <v>710</v>
      </c>
    </row>
    <row r="607" spans="21:21" ht="12.75" customHeight="1">
      <c r="U607" s="352" t="s">
        <v>711</v>
      </c>
    </row>
    <row r="608" spans="21:21" ht="12.75" customHeight="1">
      <c r="U608" s="352" t="s">
        <v>712</v>
      </c>
    </row>
    <row r="609" spans="21:21" ht="12.75" customHeight="1">
      <c r="U609" s="352" t="s">
        <v>713</v>
      </c>
    </row>
    <row r="610" spans="21:21" ht="12.75" customHeight="1">
      <c r="U610" s="352" t="s">
        <v>714</v>
      </c>
    </row>
    <row r="611" spans="21:21" ht="12.75" customHeight="1">
      <c r="U611" s="352" t="s">
        <v>715</v>
      </c>
    </row>
    <row r="612" spans="21:21" ht="12.75" customHeight="1">
      <c r="U612" s="352" t="s">
        <v>716</v>
      </c>
    </row>
    <row r="613" spans="21:21" ht="12.75" customHeight="1">
      <c r="U613" s="352" t="s">
        <v>717</v>
      </c>
    </row>
    <row r="614" spans="21:21" ht="12.75" customHeight="1">
      <c r="U614" s="352" t="s">
        <v>718</v>
      </c>
    </row>
    <row r="615" spans="21:21" ht="12.75" customHeight="1">
      <c r="U615" s="352" t="s">
        <v>719</v>
      </c>
    </row>
    <row r="616" spans="21:21" ht="12.75" customHeight="1">
      <c r="U616" s="352" t="s">
        <v>720</v>
      </c>
    </row>
    <row r="617" spans="21:21" ht="12.75" customHeight="1">
      <c r="U617" s="352" t="s">
        <v>721</v>
      </c>
    </row>
    <row r="618" spans="21:21" ht="12.75" customHeight="1">
      <c r="U618" s="352" t="s">
        <v>1658</v>
      </c>
    </row>
    <row r="619" spans="21:21" ht="12.75" customHeight="1">
      <c r="U619" s="352" t="s">
        <v>722</v>
      </c>
    </row>
    <row r="620" spans="21:21" ht="12.75" customHeight="1">
      <c r="U620" s="352" t="s">
        <v>723</v>
      </c>
    </row>
    <row r="621" spans="21:21" ht="12.75" customHeight="1">
      <c r="U621" s="352" t="s">
        <v>724</v>
      </c>
    </row>
    <row r="622" spans="21:21" ht="12.75" customHeight="1">
      <c r="U622" s="352" t="s">
        <v>725</v>
      </c>
    </row>
    <row r="623" spans="21:21" ht="12.75" customHeight="1">
      <c r="U623" s="352" t="s">
        <v>1659</v>
      </c>
    </row>
    <row r="624" spans="21:21" ht="12.75" customHeight="1">
      <c r="U624" s="352" t="s">
        <v>726</v>
      </c>
    </row>
    <row r="625" spans="21:21" ht="12.75" customHeight="1">
      <c r="U625" s="352" t="s">
        <v>727</v>
      </c>
    </row>
    <row r="626" spans="21:21" ht="12.75" customHeight="1">
      <c r="U626" s="352" t="s">
        <v>728</v>
      </c>
    </row>
    <row r="627" spans="21:21" ht="12.75" customHeight="1">
      <c r="U627" s="352" t="s">
        <v>729</v>
      </c>
    </row>
    <row r="628" spans="21:21" ht="12.75" customHeight="1">
      <c r="U628" s="352" t="s">
        <v>730</v>
      </c>
    </row>
    <row r="629" spans="21:21" ht="12.75" customHeight="1">
      <c r="U629" s="352" t="s">
        <v>731</v>
      </c>
    </row>
    <row r="630" spans="21:21" ht="12.75" customHeight="1">
      <c r="U630" s="352" t="s">
        <v>732</v>
      </c>
    </row>
    <row r="631" spans="21:21" ht="12.75" customHeight="1">
      <c r="U631" s="352" t="s">
        <v>733</v>
      </c>
    </row>
    <row r="632" spans="21:21" ht="12.75" customHeight="1">
      <c r="U632" s="352" t="s">
        <v>734</v>
      </c>
    </row>
    <row r="633" spans="21:21" ht="12.75" customHeight="1">
      <c r="U633" s="352" t="s">
        <v>734</v>
      </c>
    </row>
    <row r="634" spans="21:21" ht="12.75" customHeight="1">
      <c r="U634" s="352" t="s">
        <v>735</v>
      </c>
    </row>
    <row r="635" spans="21:21" ht="12.75" customHeight="1">
      <c r="U635" s="352" t="s">
        <v>736</v>
      </c>
    </row>
    <row r="636" spans="21:21" ht="12.75" customHeight="1">
      <c r="U636" s="352" t="s">
        <v>737</v>
      </c>
    </row>
    <row r="637" spans="21:21" ht="12.75" customHeight="1">
      <c r="U637" s="352" t="s">
        <v>738</v>
      </c>
    </row>
    <row r="638" spans="21:21" ht="12.75" customHeight="1">
      <c r="U638" s="352" t="s">
        <v>739</v>
      </c>
    </row>
    <row r="639" spans="21:21" ht="12.75" customHeight="1">
      <c r="U639" s="352" t="s">
        <v>740</v>
      </c>
    </row>
    <row r="640" spans="21:21" ht="12.75" customHeight="1">
      <c r="U640" s="352" t="s">
        <v>741</v>
      </c>
    </row>
    <row r="641" spans="21:21" ht="12.75" customHeight="1">
      <c r="U641" s="352" t="s">
        <v>742</v>
      </c>
    </row>
    <row r="642" spans="21:21" ht="12.75" customHeight="1">
      <c r="U642" s="352" t="s">
        <v>743</v>
      </c>
    </row>
    <row r="643" spans="21:21" ht="12.75" customHeight="1">
      <c r="U643" s="352" t="s">
        <v>744</v>
      </c>
    </row>
    <row r="644" spans="21:21" ht="12.75" customHeight="1">
      <c r="U644" s="352" t="s">
        <v>745</v>
      </c>
    </row>
    <row r="645" spans="21:21" ht="12.75" customHeight="1">
      <c r="U645" s="352" t="s">
        <v>746</v>
      </c>
    </row>
    <row r="646" spans="21:21" ht="12.75" customHeight="1">
      <c r="U646" s="352" t="s">
        <v>747</v>
      </c>
    </row>
    <row r="647" spans="21:21" ht="12.75" customHeight="1">
      <c r="U647" s="352" t="s">
        <v>748</v>
      </c>
    </row>
    <row r="648" spans="21:21" ht="12.75" customHeight="1">
      <c r="U648" s="352" t="s">
        <v>749</v>
      </c>
    </row>
    <row r="649" spans="21:21" ht="12.75" customHeight="1">
      <c r="U649" s="352" t="s">
        <v>750</v>
      </c>
    </row>
    <row r="650" spans="21:21" ht="12.75" customHeight="1">
      <c r="U650" s="352" t="s">
        <v>751</v>
      </c>
    </row>
    <row r="651" spans="21:21" ht="12.75" customHeight="1">
      <c r="U651" s="352" t="s">
        <v>752</v>
      </c>
    </row>
    <row r="652" spans="21:21" ht="12.75" customHeight="1">
      <c r="U652" s="352" t="s">
        <v>753</v>
      </c>
    </row>
    <row r="653" spans="21:21" ht="12.75" customHeight="1">
      <c r="U653" s="352" t="s">
        <v>754</v>
      </c>
    </row>
    <row r="654" spans="21:21" ht="12.75" customHeight="1">
      <c r="U654" s="352" t="s">
        <v>755</v>
      </c>
    </row>
    <row r="655" spans="21:21" ht="12.75" customHeight="1">
      <c r="U655" s="352" t="s">
        <v>756</v>
      </c>
    </row>
    <row r="656" spans="21:21" ht="12.75" customHeight="1">
      <c r="U656" s="352" t="s">
        <v>757</v>
      </c>
    </row>
    <row r="657" spans="21:21" ht="12.75" customHeight="1">
      <c r="U657" s="352" t="s">
        <v>758</v>
      </c>
    </row>
    <row r="658" spans="21:21" ht="12.75" customHeight="1">
      <c r="U658" s="352" t="s">
        <v>759</v>
      </c>
    </row>
    <row r="659" spans="21:21" ht="12.75" customHeight="1">
      <c r="U659" s="352" t="s">
        <v>760</v>
      </c>
    </row>
    <row r="660" spans="21:21" ht="12.75" customHeight="1">
      <c r="U660" s="352" t="s">
        <v>761</v>
      </c>
    </row>
    <row r="661" spans="21:21" ht="12.75" customHeight="1">
      <c r="U661" s="352" t="s">
        <v>762</v>
      </c>
    </row>
    <row r="662" spans="21:21" ht="12.75" customHeight="1">
      <c r="U662" s="352" t="s">
        <v>763</v>
      </c>
    </row>
    <row r="663" spans="21:21" ht="12.75" customHeight="1">
      <c r="U663" s="352" t="s">
        <v>764</v>
      </c>
    </row>
    <row r="664" spans="21:21" ht="12.75" customHeight="1">
      <c r="U664" s="352" t="s">
        <v>765</v>
      </c>
    </row>
    <row r="665" spans="21:21" ht="12.75" customHeight="1">
      <c r="U665" s="352" t="s">
        <v>1608</v>
      </c>
    </row>
    <row r="666" spans="21:21" ht="12.75" customHeight="1">
      <c r="U666" s="352" t="s">
        <v>766</v>
      </c>
    </row>
    <row r="667" spans="21:21" ht="12.75" customHeight="1">
      <c r="U667" s="352" t="s">
        <v>767</v>
      </c>
    </row>
    <row r="668" spans="21:21" ht="12.75" customHeight="1">
      <c r="U668" s="352" t="s">
        <v>768</v>
      </c>
    </row>
    <row r="669" spans="21:21" ht="12.75" customHeight="1">
      <c r="U669" s="352" t="s">
        <v>769</v>
      </c>
    </row>
    <row r="670" spans="21:21" ht="12.75" customHeight="1">
      <c r="U670" s="352" t="s">
        <v>770</v>
      </c>
    </row>
    <row r="671" spans="21:21" ht="12.75" customHeight="1">
      <c r="U671" s="352" t="s">
        <v>771</v>
      </c>
    </row>
    <row r="672" spans="21:21" ht="12.75" customHeight="1">
      <c r="U672" s="352" t="s">
        <v>772</v>
      </c>
    </row>
    <row r="673" spans="21:21" ht="12.75" customHeight="1">
      <c r="U673" s="352" t="s">
        <v>773</v>
      </c>
    </row>
    <row r="674" spans="21:21" ht="12.75" customHeight="1">
      <c r="U674" s="352" t="s">
        <v>774</v>
      </c>
    </row>
    <row r="675" spans="21:21" ht="12.75" customHeight="1">
      <c r="U675" s="352" t="s">
        <v>775</v>
      </c>
    </row>
    <row r="676" spans="21:21" ht="12.75" customHeight="1">
      <c r="U676" s="352" t="s">
        <v>776</v>
      </c>
    </row>
    <row r="677" spans="21:21" ht="12.75" customHeight="1">
      <c r="U677" s="352" t="s">
        <v>777</v>
      </c>
    </row>
    <row r="678" spans="21:21" ht="12.75" customHeight="1">
      <c r="U678" s="352" t="s">
        <v>777</v>
      </c>
    </row>
    <row r="679" spans="21:21" ht="12.75" customHeight="1">
      <c r="U679" s="352" t="s">
        <v>778</v>
      </c>
    </row>
    <row r="680" spans="21:21" ht="12.75" customHeight="1">
      <c r="U680" s="352" t="s">
        <v>779</v>
      </c>
    </row>
    <row r="681" spans="21:21" ht="12.75" customHeight="1">
      <c r="U681" s="352" t="s">
        <v>780</v>
      </c>
    </row>
    <row r="682" spans="21:21" ht="12.75" customHeight="1">
      <c r="U682" s="352" t="s">
        <v>781</v>
      </c>
    </row>
    <row r="683" spans="21:21" ht="12.75" customHeight="1">
      <c r="U683" s="352" t="s">
        <v>781</v>
      </c>
    </row>
    <row r="684" spans="21:21" ht="12.75" customHeight="1">
      <c r="U684" s="352" t="s">
        <v>1660</v>
      </c>
    </row>
    <row r="685" spans="21:21" ht="12.75" customHeight="1">
      <c r="U685" s="352" t="s">
        <v>782</v>
      </c>
    </row>
    <row r="686" spans="21:21" ht="12.75" customHeight="1">
      <c r="U686" s="352" t="s">
        <v>783</v>
      </c>
    </row>
    <row r="687" spans="21:21" ht="12.75" customHeight="1">
      <c r="U687" s="352" t="s">
        <v>784</v>
      </c>
    </row>
    <row r="688" spans="21:21" ht="12.75" customHeight="1">
      <c r="U688" s="352" t="s">
        <v>785</v>
      </c>
    </row>
    <row r="689" spans="21:21" ht="12.75" customHeight="1">
      <c r="U689" s="352" t="s">
        <v>786</v>
      </c>
    </row>
    <row r="690" spans="21:21" ht="12.75" customHeight="1">
      <c r="U690" s="352" t="s">
        <v>787</v>
      </c>
    </row>
    <row r="691" spans="21:21" ht="12.75" customHeight="1">
      <c r="U691" s="352" t="s">
        <v>788</v>
      </c>
    </row>
    <row r="692" spans="21:21" ht="12.75" customHeight="1">
      <c r="U692" s="352" t="s">
        <v>789</v>
      </c>
    </row>
    <row r="693" spans="21:21" ht="12.75" customHeight="1">
      <c r="U693" s="352" t="s">
        <v>790</v>
      </c>
    </row>
    <row r="694" spans="21:21" ht="12.75" customHeight="1">
      <c r="U694" s="352" t="s">
        <v>791</v>
      </c>
    </row>
    <row r="695" spans="21:21" ht="12.75" customHeight="1">
      <c r="U695" s="352" t="s">
        <v>792</v>
      </c>
    </row>
    <row r="696" spans="21:21" ht="12.75" customHeight="1">
      <c r="U696" s="352" t="s">
        <v>793</v>
      </c>
    </row>
    <row r="697" spans="21:21" ht="12.75" customHeight="1">
      <c r="U697" s="352" t="s">
        <v>794</v>
      </c>
    </row>
    <row r="698" spans="21:21" ht="12.75" customHeight="1">
      <c r="U698" s="352" t="s">
        <v>795</v>
      </c>
    </row>
    <row r="699" spans="21:21" ht="12.75" customHeight="1">
      <c r="U699" s="352" t="s">
        <v>796</v>
      </c>
    </row>
    <row r="700" spans="21:21" ht="12.75" customHeight="1">
      <c r="U700" s="352" t="s">
        <v>797</v>
      </c>
    </row>
    <row r="701" spans="21:21" ht="12.75" customHeight="1">
      <c r="U701" s="352" t="s">
        <v>798</v>
      </c>
    </row>
    <row r="702" spans="21:21" ht="12.75" customHeight="1">
      <c r="U702" s="352" t="s">
        <v>799</v>
      </c>
    </row>
    <row r="703" spans="21:21" ht="12.75" customHeight="1">
      <c r="U703" s="352" t="s">
        <v>800</v>
      </c>
    </row>
    <row r="704" spans="21:21" ht="12.75" customHeight="1">
      <c r="U704" s="352" t="s">
        <v>801</v>
      </c>
    </row>
    <row r="705" spans="21:21" ht="12.75" customHeight="1">
      <c r="U705" s="352" t="s">
        <v>802</v>
      </c>
    </row>
    <row r="706" spans="21:21" ht="12.75" customHeight="1">
      <c r="U706" s="352" t="s">
        <v>803</v>
      </c>
    </row>
    <row r="707" spans="21:21" ht="12.75" customHeight="1">
      <c r="U707" s="352" t="s">
        <v>804</v>
      </c>
    </row>
    <row r="708" spans="21:21" ht="12.75" customHeight="1">
      <c r="U708" s="352" t="s">
        <v>805</v>
      </c>
    </row>
    <row r="709" spans="21:21" ht="12.75" customHeight="1">
      <c r="U709" s="352" t="s">
        <v>806</v>
      </c>
    </row>
    <row r="710" spans="21:21" ht="12.75" customHeight="1">
      <c r="U710" s="352" t="s">
        <v>807</v>
      </c>
    </row>
    <row r="711" spans="21:21" ht="12.75" customHeight="1">
      <c r="U711" s="352" t="s">
        <v>808</v>
      </c>
    </row>
    <row r="712" spans="21:21" ht="12.75" customHeight="1">
      <c r="U712" s="352" t="s">
        <v>809</v>
      </c>
    </row>
    <row r="713" spans="21:21" ht="12.75" customHeight="1">
      <c r="U713" s="352" t="s">
        <v>810</v>
      </c>
    </row>
    <row r="714" spans="21:21" ht="12.75" customHeight="1">
      <c r="U714" s="352" t="s">
        <v>811</v>
      </c>
    </row>
    <row r="715" spans="21:21" ht="12.75" customHeight="1">
      <c r="U715" s="352" t="s">
        <v>812</v>
      </c>
    </row>
    <row r="716" spans="21:21" ht="12.75" customHeight="1">
      <c r="U716" s="352" t="s">
        <v>813</v>
      </c>
    </row>
    <row r="717" spans="21:21" ht="12.75" customHeight="1">
      <c r="U717" s="352" t="s">
        <v>814</v>
      </c>
    </row>
    <row r="718" spans="21:21" ht="12.75" customHeight="1">
      <c r="U718" s="352" t="s">
        <v>1661</v>
      </c>
    </row>
    <row r="719" spans="21:21" ht="12.75" customHeight="1">
      <c r="U719" s="352" t="s">
        <v>815</v>
      </c>
    </row>
    <row r="720" spans="21:21" ht="12.75" customHeight="1">
      <c r="U720" s="352" t="s">
        <v>816</v>
      </c>
    </row>
    <row r="721" spans="21:21" ht="12.75" customHeight="1">
      <c r="U721" s="352" t="s">
        <v>817</v>
      </c>
    </row>
    <row r="722" spans="21:21" ht="12.75" customHeight="1">
      <c r="U722" s="352" t="s">
        <v>818</v>
      </c>
    </row>
    <row r="723" spans="21:21" ht="12.75" customHeight="1">
      <c r="U723" s="352" t="s">
        <v>819</v>
      </c>
    </row>
    <row r="724" spans="21:21" ht="12.75" customHeight="1">
      <c r="U724" s="352" t="s">
        <v>820</v>
      </c>
    </row>
    <row r="725" spans="21:21" ht="12.75" customHeight="1">
      <c r="U725" s="352" t="s">
        <v>821</v>
      </c>
    </row>
    <row r="726" spans="21:21" ht="12.75" customHeight="1">
      <c r="U726" s="352" t="s">
        <v>822</v>
      </c>
    </row>
    <row r="727" spans="21:21" ht="12.75" customHeight="1">
      <c r="U727" s="352" t="s">
        <v>823</v>
      </c>
    </row>
    <row r="728" spans="21:21" ht="12.75" customHeight="1">
      <c r="U728" s="352" t="s">
        <v>1609</v>
      </c>
    </row>
    <row r="729" spans="21:21" ht="12.75" customHeight="1">
      <c r="U729" s="352" t="s">
        <v>824</v>
      </c>
    </row>
    <row r="730" spans="21:21" ht="12.75" customHeight="1">
      <c r="U730" s="352" t="s">
        <v>825</v>
      </c>
    </row>
    <row r="731" spans="21:21" ht="12.75" customHeight="1">
      <c r="U731" s="352" t="s">
        <v>826</v>
      </c>
    </row>
    <row r="732" spans="21:21" ht="12.75" customHeight="1">
      <c r="U732" s="352" t="s">
        <v>827</v>
      </c>
    </row>
    <row r="733" spans="21:21" ht="12.75" customHeight="1">
      <c r="U733" s="352" t="s">
        <v>828</v>
      </c>
    </row>
    <row r="734" spans="21:21" ht="12.75" customHeight="1">
      <c r="U734" s="352" t="s">
        <v>829</v>
      </c>
    </row>
    <row r="735" spans="21:21" ht="12.75" customHeight="1">
      <c r="U735" s="352" t="s">
        <v>830</v>
      </c>
    </row>
    <row r="736" spans="21:21" ht="12.75" customHeight="1">
      <c r="U736" s="352" t="s">
        <v>831</v>
      </c>
    </row>
    <row r="737" spans="21:21" ht="12.75" customHeight="1">
      <c r="U737" s="352" t="s">
        <v>832</v>
      </c>
    </row>
    <row r="738" spans="21:21" ht="12.75" customHeight="1">
      <c r="U738" s="352" t="s">
        <v>833</v>
      </c>
    </row>
    <row r="739" spans="21:21" ht="12.75" customHeight="1">
      <c r="U739" s="352" t="s">
        <v>834</v>
      </c>
    </row>
    <row r="740" spans="21:21" ht="12.75" customHeight="1">
      <c r="U740" s="352" t="s">
        <v>835</v>
      </c>
    </row>
    <row r="741" spans="21:21" ht="12.75" customHeight="1">
      <c r="U741" s="352" t="s">
        <v>836</v>
      </c>
    </row>
    <row r="742" spans="21:21" ht="12.75" customHeight="1">
      <c r="U742" s="352" t="s">
        <v>837</v>
      </c>
    </row>
    <row r="743" spans="21:21" ht="12.75" customHeight="1">
      <c r="U743" s="352" t="s">
        <v>1610</v>
      </c>
    </row>
    <row r="744" spans="21:21" ht="12.75" customHeight="1">
      <c r="U744" s="352" t="s">
        <v>838</v>
      </c>
    </row>
    <row r="745" spans="21:21" ht="12.75" customHeight="1">
      <c r="U745" s="352" t="s">
        <v>839</v>
      </c>
    </row>
    <row r="746" spans="21:21" ht="12.75" customHeight="1">
      <c r="U746" s="352" t="s">
        <v>840</v>
      </c>
    </row>
    <row r="747" spans="21:21" ht="12.75" customHeight="1">
      <c r="U747" s="352" t="s">
        <v>841</v>
      </c>
    </row>
    <row r="748" spans="21:21" ht="12.75" customHeight="1">
      <c r="U748" s="352" t="s">
        <v>841</v>
      </c>
    </row>
    <row r="749" spans="21:21" ht="12.75" customHeight="1">
      <c r="U749" s="352" t="s">
        <v>842</v>
      </c>
    </row>
    <row r="750" spans="21:21" ht="12.75" customHeight="1">
      <c r="U750" s="352" t="s">
        <v>843</v>
      </c>
    </row>
    <row r="751" spans="21:21" ht="12.75" customHeight="1">
      <c r="U751" s="352" t="s">
        <v>844</v>
      </c>
    </row>
    <row r="752" spans="21:21" ht="12.75" customHeight="1">
      <c r="U752" s="352" t="s">
        <v>844</v>
      </c>
    </row>
    <row r="753" spans="21:21" ht="12.75" customHeight="1">
      <c r="U753" s="352" t="s">
        <v>845</v>
      </c>
    </row>
    <row r="754" spans="21:21" ht="12.75" customHeight="1">
      <c r="U754" s="352" t="s">
        <v>846</v>
      </c>
    </row>
    <row r="755" spans="21:21" ht="12.75" customHeight="1">
      <c r="U755" s="352" t="s">
        <v>847</v>
      </c>
    </row>
    <row r="756" spans="21:21" ht="12.75" customHeight="1">
      <c r="U756" s="352" t="s">
        <v>848</v>
      </c>
    </row>
    <row r="757" spans="21:21" ht="12.75" customHeight="1">
      <c r="U757" s="352" t="s">
        <v>849</v>
      </c>
    </row>
    <row r="758" spans="21:21" ht="12.75" customHeight="1">
      <c r="U758" s="352" t="s">
        <v>850</v>
      </c>
    </row>
    <row r="759" spans="21:21" ht="12.75" customHeight="1">
      <c r="U759" s="352" t="s">
        <v>851</v>
      </c>
    </row>
    <row r="760" spans="21:21" ht="12.75" customHeight="1">
      <c r="U760" s="352" t="s">
        <v>852</v>
      </c>
    </row>
    <row r="761" spans="21:21" ht="12.75" customHeight="1">
      <c r="U761" s="352" t="s">
        <v>853</v>
      </c>
    </row>
    <row r="762" spans="21:21" ht="12.75" customHeight="1">
      <c r="U762" s="352" t="s">
        <v>854</v>
      </c>
    </row>
    <row r="763" spans="21:21" ht="12.75" customHeight="1">
      <c r="U763" s="352" t="s">
        <v>855</v>
      </c>
    </row>
    <row r="764" spans="21:21" ht="12.75" customHeight="1">
      <c r="U764" s="352" t="s">
        <v>1611</v>
      </c>
    </row>
    <row r="765" spans="21:21" ht="12.75" customHeight="1">
      <c r="U765" s="352" t="s">
        <v>1611</v>
      </c>
    </row>
    <row r="766" spans="21:21" ht="12.75" customHeight="1">
      <c r="U766" s="352" t="s">
        <v>856</v>
      </c>
    </row>
    <row r="767" spans="21:21" ht="12.75" customHeight="1">
      <c r="U767" s="352" t="s">
        <v>857</v>
      </c>
    </row>
    <row r="768" spans="21:21" ht="12.75" customHeight="1">
      <c r="U768" s="352" t="s">
        <v>858</v>
      </c>
    </row>
    <row r="769" spans="21:21" ht="12.75" customHeight="1">
      <c r="U769" s="352" t="s">
        <v>859</v>
      </c>
    </row>
    <row r="770" spans="21:21" ht="12.75" customHeight="1">
      <c r="U770" s="352" t="s">
        <v>860</v>
      </c>
    </row>
    <row r="771" spans="21:21" ht="12.75" customHeight="1">
      <c r="U771" s="352" t="s">
        <v>861</v>
      </c>
    </row>
    <row r="772" spans="21:21" ht="12.75" customHeight="1">
      <c r="U772" s="352" t="s">
        <v>862</v>
      </c>
    </row>
    <row r="773" spans="21:21" ht="12.75" customHeight="1">
      <c r="U773" s="352" t="s">
        <v>863</v>
      </c>
    </row>
    <row r="774" spans="21:21" ht="12.75" customHeight="1">
      <c r="U774" s="352" t="s">
        <v>864</v>
      </c>
    </row>
    <row r="775" spans="21:21" ht="12.75" customHeight="1">
      <c r="U775" s="352" t="s">
        <v>865</v>
      </c>
    </row>
    <row r="776" spans="21:21" ht="12.75" customHeight="1">
      <c r="U776" s="352" t="s">
        <v>866</v>
      </c>
    </row>
    <row r="777" spans="21:21" ht="12.75" customHeight="1">
      <c r="U777" s="352" t="s">
        <v>867</v>
      </c>
    </row>
    <row r="778" spans="21:21" ht="12.75" customHeight="1">
      <c r="U778" s="352" t="s">
        <v>867</v>
      </c>
    </row>
    <row r="779" spans="21:21" ht="12.75" customHeight="1">
      <c r="U779" s="352" t="s">
        <v>868</v>
      </c>
    </row>
    <row r="780" spans="21:21" ht="12.75" customHeight="1">
      <c r="U780" s="352" t="s">
        <v>869</v>
      </c>
    </row>
    <row r="781" spans="21:21" ht="12.75" customHeight="1">
      <c r="U781" s="352" t="s">
        <v>870</v>
      </c>
    </row>
    <row r="782" spans="21:21" ht="12.75" customHeight="1">
      <c r="U782" s="352" t="s">
        <v>871</v>
      </c>
    </row>
    <row r="783" spans="21:21" ht="12.75" customHeight="1">
      <c r="U783" s="352" t="s">
        <v>872</v>
      </c>
    </row>
    <row r="784" spans="21:21" ht="12.75" customHeight="1">
      <c r="U784" s="352" t="s">
        <v>873</v>
      </c>
    </row>
    <row r="785" spans="21:21" ht="12.75" customHeight="1">
      <c r="U785" s="352" t="s">
        <v>874</v>
      </c>
    </row>
    <row r="786" spans="21:21" ht="12.75" customHeight="1">
      <c r="U786" s="352" t="s">
        <v>875</v>
      </c>
    </row>
    <row r="787" spans="21:21" ht="12.75" customHeight="1">
      <c r="U787" s="352" t="s">
        <v>876</v>
      </c>
    </row>
    <row r="788" spans="21:21" ht="12.75" customHeight="1">
      <c r="U788" s="352" t="s">
        <v>877</v>
      </c>
    </row>
    <row r="789" spans="21:21" ht="12.75" customHeight="1">
      <c r="U789" s="352" t="s">
        <v>878</v>
      </c>
    </row>
    <row r="790" spans="21:21" ht="12.75" customHeight="1">
      <c r="U790" s="352" t="s">
        <v>879</v>
      </c>
    </row>
    <row r="791" spans="21:21" ht="12.75" customHeight="1">
      <c r="U791" s="352" t="s">
        <v>880</v>
      </c>
    </row>
    <row r="792" spans="21:21" ht="12.75" customHeight="1">
      <c r="U792" s="352" t="s">
        <v>881</v>
      </c>
    </row>
    <row r="793" spans="21:21" ht="12.75" customHeight="1">
      <c r="U793" s="352" t="s">
        <v>882</v>
      </c>
    </row>
    <row r="794" spans="21:21" ht="12.75" customHeight="1">
      <c r="U794" s="352" t="s">
        <v>883</v>
      </c>
    </row>
    <row r="795" spans="21:21" ht="12.75" customHeight="1">
      <c r="U795" s="485" t="s">
        <v>884</v>
      </c>
    </row>
    <row r="796" spans="21:21" ht="12.75" customHeight="1">
      <c r="U796" s="485" t="s">
        <v>885</v>
      </c>
    </row>
    <row r="797" spans="21:21" ht="12.75" customHeight="1">
      <c r="U797" s="485" t="s">
        <v>886</v>
      </c>
    </row>
    <row r="798" spans="21:21" ht="12.75" customHeight="1">
      <c r="U798" s="485" t="s">
        <v>887</v>
      </c>
    </row>
    <row r="799" spans="21:21" ht="12.75" customHeight="1">
      <c r="U799" s="485" t="s">
        <v>888</v>
      </c>
    </row>
    <row r="800" spans="21:21" ht="12.75" customHeight="1">
      <c r="U800" s="485" t="s">
        <v>889</v>
      </c>
    </row>
    <row r="801" spans="21:21" ht="12.75" customHeight="1">
      <c r="U801" s="485" t="s">
        <v>890</v>
      </c>
    </row>
    <row r="802" spans="21:21" ht="12.75" customHeight="1">
      <c r="U802" s="485" t="s">
        <v>891</v>
      </c>
    </row>
    <row r="803" spans="21:21" ht="12.75" customHeight="1">
      <c r="U803" s="485" t="s">
        <v>892</v>
      </c>
    </row>
    <row r="804" spans="21:21" ht="12.75" customHeight="1">
      <c r="U804" s="485" t="s">
        <v>893</v>
      </c>
    </row>
    <row r="805" spans="21:21" ht="12.75" customHeight="1">
      <c r="U805" s="485" t="s">
        <v>894</v>
      </c>
    </row>
    <row r="806" spans="21:21" ht="12.75" customHeight="1">
      <c r="U806" s="352" t="s">
        <v>895</v>
      </c>
    </row>
    <row r="807" spans="21:21" ht="12.75" customHeight="1">
      <c r="U807" s="352" t="s">
        <v>896</v>
      </c>
    </row>
    <row r="808" spans="21:21" ht="12.75" customHeight="1">
      <c r="U808" s="352" t="s">
        <v>897</v>
      </c>
    </row>
    <row r="809" spans="21:21" ht="12.75" customHeight="1">
      <c r="U809" s="352" t="s">
        <v>1662</v>
      </c>
    </row>
    <row r="810" spans="21:21" ht="12.75" customHeight="1">
      <c r="U810" s="352" t="s">
        <v>898</v>
      </c>
    </row>
    <row r="811" spans="21:21" ht="12.75" customHeight="1">
      <c r="U811" s="352" t="s">
        <v>899</v>
      </c>
    </row>
    <row r="812" spans="21:21" ht="12.75" customHeight="1">
      <c r="U812" s="352" t="s">
        <v>900</v>
      </c>
    </row>
    <row r="813" spans="21:21" ht="12.75" customHeight="1">
      <c r="U813" s="352" t="s">
        <v>901</v>
      </c>
    </row>
    <row r="814" spans="21:21" ht="12.75" customHeight="1">
      <c r="U814" s="352" t="s">
        <v>902</v>
      </c>
    </row>
    <row r="815" spans="21:21" ht="12.75" customHeight="1">
      <c r="U815" s="352" t="s">
        <v>903</v>
      </c>
    </row>
    <row r="816" spans="21:21" ht="12.75" customHeight="1">
      <c r="U816" s="352" t="s">
        <v>904</v>
      </c>
    </row>
    <row r="817" spans="21:21" ht="12.75" customHeight="1">
      <c r="U817" s="352" t="s">
        <v>905</v>
      </c>
    </row>
    <row r="818" spans="21:21" ht="12.75" customHeight="1">
      <c r="U818" s="352" t="s">
        <v>906</v>
      </c>
    </row>
    <row r="819" spans="21:21" ht="12.75" customHeight="1">
      <c r="U819" s="352" t="s">
        <v>1663</v>
      </c>
    </row>
    <row r="820" spans="21:21" ht="12.75" customHeight="1">
      <c r="U820" s="352" t="s">
        <v>907</v>
      </c>
    </row>
    <row r="821" spans="21:21" ht="12.75" customHeight="1">
      <c r="U821" s="352" t="s">
        <v>908</v>
      </c>
    </row>
    <row r="822" spans="21:21" ht="12.75" customHeight="1">
      <c r="U822" s="352" t="s">
        <v>909</v>
      </c>
    </row>
    <row r="823" spans="21:21" ht="12.75" customHeight="1">
      <c r="U823" s="352" t="s">
        <v>910</v>
      </c>
    </row>
    <row r="824" spans="21:21" ht="12.75" customHeight="1">
      <c r="U824" s="352" t="s">
        <v>911</v>
      </c>
    </row>
    <row r="825" spans="21:21" ht="12.75" customHeight="1">
      <c r="U825" s="352" t="s">
        <v>912</v>
      </c>
    </row>
    <row r="826" spans="21:21" ht="12.75" customHeight="1">
      <c r="U826" s="352" t="s">
        <v>913</v>
      </c>
    </row>
    <row r="827" spans="21:21" ht="12.75" customHeight="1">
      <c r="U827" s="352" t="s">
        <v>914</v>
      </c>
    </row>
    <row r="828" spans="21:21" ht="12.75" customHeight="1">
      <c r="U828" s="352" t="s">
        <v>915</v>
      </c>
    </row>
    <row r="829" spans="21:21" ht="12.75" customHeight="1">
      <c r="U829" s="352" t="s">
        <v>1612</v>
      </c>
    </row>
    <row r="830" spans="21:21" ht="12.75" customHeight="1">
      <c r="U830" s="352" t="s">
        <v>916</v>
      </c>
    </row>
    <row r="831" spans="21:21" ht="12.75" customHeight="1">
      <c r="U831" s="352" t="s">
        <v>917</v>
      </c>
    </row>
    <row r="832" spans="21:21" ht="12.75" customHeight="1">
      <c r="U832" s="352" t="s">
        <v>918</v>
      </c>
    </row>
    <row r="833" spans="21:21" ht="12.75" customHeight="1">
      <c r="U833" s="352" t="s">
        <v>919</v>
      </c>
    </row>
    <row r="834" spans="21:21" ht="12.75" customHeight="1">
      <c r="U834" s="352" t="s">
        <v>1664</v>
      </c>
    </row>
    <row r="835" spans="21:21" ht="12.75" customHeight="1">
      <c r="U835" s="352" t="s">
        <v>920</v>
      </c>
    </row>
    <row r="836" spans="21:21" ht="12.75" customHeight="1">
      <c r="U836" s="352" t="s">
        <v>921</v>
      </c>
    </row>
    <row r="837" spans="21:21" ht="12.75" customHeight="1">
      <c r="U837" s="352" t="s">
        <v>922</v>
      </c>
    </row>
    <row r="838" spans="21:21" ht="12.75" customHeight="1">
      <c r="U838" s="352" t="s">
        <v>923</v>
      </c>
    </row>
    <row r="839" spans="21:21" ht="12.75" customHeight="1">
      <c r="U839" s="352" t="s">
        <v>1665</v>
      </c>
    </row>
    <row r="840" spans="21:21" ht="12.75" customHeight="1">
      <c r="U840" s="352" t="s">
        <v>924</v>
      </c>
    </row>
    <row r="841" spans="21:21" ht="12.75" customHeight="1">
      <c r="U841" s="352" t="s">
        <v>1666</v>
      </c>
    </row>
    <row r="842" spans="21:21" ht="12.75" customHeight="1">
      <c r="U842" s="352" t="s">
        <v>925</v>
      </c>
    </row>
    <row r="843" spans="21:21" ht="12.75" customHeight="1">
      <c r="U843" s="352" t="s">
        <v>926</v>
      </c>
    </row>
    <row r="844" spans="21:21" ht="12.75" customHeight="1">
      <c r="U844" s="352" t="s">
        <v>927</v>
      </c>
    </row>
    <row r="845" spans="21:21" ht="12.75" customHeight="1">
      <c r="U845" s="352" t="s">
        <v>928</v>
      </c>
    </row>
    <row r="846" spans="21:21" ht="12.75" customHeight="1">
      <c r="U846" s="352" t="s">
        <v>929</v>
      </c>
    </row>
    <row r="847" spans="21:21" ht="12.75" customHeight="1">
      <c r="U847" s="352" t="s">
        <v>930</v>
      </c>
    </row>
    <row r="848" spans="21:21" ht="12.75" customHeight="1">
      <c r="U848" s="352" t="s">
        <v>931</v>
      </c>
    </row>
    <row r="849" spans="21:21" ht="12.75" customHeight="1">
      <c r="U849" s="352" t="s">
        <v>932</v>
      </c>
    </row>
    <row r="850" spans="21:21" ht="12.75" customHeight="1">
      <c r="U850" s="352" t="s">
        <v>933</v>
      </c>
    </row>
    <row r="851" spans="21:21" ht="12.75" customHeight="1">
      <c r="U851" s="352" t="s">
        <v>934</v>
      </c>
    </row>
    <row r="852" spans="21:21" ht="12.75" customHeight="1">
      <c r="U852" s="352" t="s">
        <v>935</v>
      </c>
    </row>
    <row r="853" spans="21:21" ht="12.75" customHeight="1">
      <c r="U853" s="352" t="s">
        <v>936</v>
      </c>
    </row>
    <row r="854" spans="21:21" ht="12.75" customHeight="1">
      <c r="U854" s="352" t="s">
        <v>937</v>
      </c>
    </row>
    <row r="855" spans="21:21" ht="12.75" customHeight="1">
      <c r="U855" s="352" t="s">
        <v>938</v>
      </c>
    </row>
    <row r="856" spans="21:21" ht="12.75" customHeight="1">
      <c r="U856" s="352" t="s">
        <v>939</v>
      </c>
    </row>
    <row r="857" spans="21:21" ht="12.75" customHeight="1">
      <c r="U857" s="352" t="s">
        <v>940</v>
      </c>
    </row>
    <row r="858" spans="21:21" ht="12.75" customHeight="1">
      <c r="U858" s="352" t="s">
        <v>941</v>
      </c>
    </row>
    <row r="859" spans="21:21" ht="12.75" customHeight="1">
      <c r="U859" s="352" t="s">
        <v>942</v>
      </c>
    </row>
    <row r="860" spans="21:21" ht="12.75" customHeight="1">
      <c r="U860" s="352" t="s">
        <v>943</v>
      </c>
    </row>
    <row r="861" spans="21:21" ht="12.75" customHeight="1">
      <c r="U861" s="352" t="s">
        <v>944</v>
      </c>
    </row>
    <row r="862" spans="21:21" ht="12.75" customHeight="1">
      <c r="U862" s="352" t="s">
        <v>945</v>
      </c>
    </row>
    <row r="863" spans="21:21" ht="12.75" customHeight="1">
      <c r="U863" s="352" t="s">
        <v>946</v>
      </c>
    </row>
    <row r="864" spans="21:21" ht="12.75" customHeight="1">
      <c r="U864" s="352" t="s">
        <v>947</v>
      </c>
    </row>
    <row r="865" spans="21:21" ht="12.75" customHeight="1">
      <c r="U865" s="352" t="s">
        <v>948</v>
      </c>
    </row>
    <row r="866" spans="21:21" ht="12.75" customHeight="1">
      <c r="U866" s="352" t="s">
        <v>949</v>
      </c>
    </row>
    <row r="867" spans="21:21" ht="12.75" customHeight="1">
      <c r="U867" s="352" t="s">
        <v>950</v>
      </c>
    </row>
    <row r="868" spans="21:21" ht="12.75" customHeight="1">
      <c r="U868" s="352" t="s">
        <v>951</v>
      </c>
    </row>
    <row r="869" spans="21:21" ht="12.75" customHeight="1">
      <c r="U869" s="352" t="s">
        <v>952</v>
      </c>
    </row>
    <row r="870" spans="21:21" ht="12.75" customHeight="1">
      <c r="U870" s="352" t="s">
        <v>953</v>
      </c>
    </row>
    <row r="871" spans="21:21" ht="12.75" customHeight="1">
      <c r="U871" s="352" t="s">
        <v>954</v>
      </c>
    </row>
    <row r="872" spans="21:21" ht="12.75" customHeight="1">
      <c r="U872" s="352" t="s">
        <v>955</v>
      </c>
    </row>
    <row r="873" spans="21:21" ht="12.75" customHeight="1">
      <c r="U873" s="352" t="s">
        <v>956</v>
      </c>
    </row>
    <row r="874" spans="21:21" ht="12.75" customHeight="1">
      <c r="U874" s="352" t="s">
        <v>957</v>
      </c>
    </row>
    <row r="875" spans="21:21" ht="12.75" customHeight="1">
      <c r="U875" s="352" t="s">
        <v>958</v>
      </c>
    </row>
    <row r="876" spans="21:21" ht="12.75" customHeight="1">
      <c r="U876" s="352" t="s">
        <v>959</v>
      </c>
    </row>
    <row r="877" spans="21:21" ht="12.75" customHeight="1">
      <c r="U877" s="352" t="s">
        <v>960</v>
      </c>
    </row>
    <row r="878" spans="21:21" ht="12.75" customHeight="1">
      <c r="U878" s="352" t="s">
        <v>961</v>
      </c>
    </row>
    <row r="879" spans="21:21" ht="12.75" customHeight="1">
      <c r="U879" s="352" t="s">
        <v>962</v>
      </c>
    </row>
    <row r="880" spans="21:21" ht="12.75" customHeight="1">
      <c r="U880" s="352" t="s">
        <v>963</v>
      </c>
    </row>
    <row r="881" spans="21:21" ht="12.75" customHeight="1">
      <c r="U881" s="352" t="s">
        <v>964</v>
      </c>
    </row>
    <row r="882" spans="21:21" ht="12.75" customHeight="1">
      <c r="U882" s="352" t="s">
        <v>965</v>
      </c>
    </row>
    <row r="883" spans="21:21" ht="12.75" customHeight="1">
      <c r="U883" s="485" t="s">
        <v>966</v>
      </c>
    </row>
    <row r="884" spans="21:21" ht="12.75" customHeight="1">
      <c r="U884" s="352" t="s">
        <v>967</v>
      </c>
    </row>
    <row r="885" spans="21:21" ht="12.75" customHeight="1">
      <c r="U885" s="352" t="s">
        <v>968</v>
      </c>
    </row>
    <row r="886" spans="21:21" ht="12.75" customHeight="1">
      <c r="U886" s="352" t="s">
        <v>969</v>
      </c>
    </row>
    <row r="887" spans="21:21" ht="12.75" customHeight="1">
      <c r="U887" s="352" t="s">
        <v>970</v>
      </c>
    </row>
    <row r="888" spans="21:21" ht="12.75" customHeight="1">
      <c r="U888" s="352" t="s">
        <v>971</v>
      </c>
    </row>
    <row r="889" spans="21:21" ht="12.75" customHeight="1">
      <c r="U889" s="352" t="s">
        <v>972</v>
      </c>
    </row>
    <row r="890" spans="21:21" ht="12.75" customHeight="1">
      <c r="U890" s="352" t="s">
        <v>973</v>
      </c>
    </row>
    <row r="891" spans="21:21" ht="12.75" customHeight="1">
      <c r="U891" s="352" t="s">
        <v>974</v>
      </c>
    </row>
    <row r="892" spans="21:21" ht="12.75" customHeight="1">
      <c r="U892" s="352" t="s">
        <v>975</v>
      </c>
    </row>
    <row r="893" spans="21:21" ht="12.75" customHeight="1">
      <c r="U893" s="352" t="s">
        <v>976</v>
      </c>
    </row>
    <row r="894" spans="21:21" ht="12.75" customHeight="1">
      <c r="U894" s="352" t="s">
        <v>977</v>
      </c>
    </row>
    <row r="895" spans="21:21" ht="12.75" customHeight="1">
      <c r="U895" s="352" t="s">
        <v>1667</v>
      </c>
    </row>
    <row r="896" spans="21:21" ht="12.75" customHeight="1">
      <c r="U896" s="352" t="s">
        <v>978</v>
      </c>
    </row>
    <row r="897" spans="21:21" ht="12.75" customHeight="1">
      <c r="U897" s="352" t="s">
        <v>979</v>
      </c>
    </row>
    <row r="898" spans="21:21" ht="12.75" customHeight="1">
      <c r="U898" s="352" t="s">
        <v>980</v>
      </c>
    </row>
    <row r="899" spans="21:21" ht="12.75" customHeight="1">
      <c r="U899" s="352" t="s">
        <v>981</v>
      </c>
    </row>
    <row r="900" spans="21:21" ht="12.75" customHeight="1">
      <c r="U900" s="352" t="s">
        <v>982</v>
      </c>
    </row>
    <row r="901" spans="21:21" ht="12.75" customHeight="1">
      <c r="U901" s="352" t="s">
        <v>983</v>
      </c>
    </row>
    <row r="902" spans="21:21" ht="12.75" customHeight="1">
      <c r="U902" s="352" t="s">
        <v>984</v>
      </c>
    </row>
    <row r="903" spans="21:21" ht="12.75" customHeight="1">
      <c r="U903" s="352" t="s">
        <v>985</v>
      </c>
    </row>
    <row r="904" spans="21:21" ht="12.75" customHeight="1">
      <c r="U904" s="352" t="s">
        <v>986</v>
      </c>
    </row>
    <row r="905" spans="21:21" ht="12.75" customHeight="1">
      <c r="U905" s="352" t="s">
        <v>987</v>
      </c>
    </row>
    <row r="906" spans="21:21" ht="12.75" customHeight="1">
      <c r="U906" s="352" t="s">
        <v>988</v>
      </c>
    </row>
    <row r="907" spans="21:21" ht="12.75" customHeight="1">
      <c r="U907" s="352" t="s">
        <v>989</v>
      </c>
    </row>
    <row r="908" spans="21:21" ht="12.75" customHeight="1">
      <c r="U908" s="352" t="s">
        <v>990</v>
      </c>
    </row>
    <row r="909" spans="21:21" ht="12.75" customHeight="1">
      <c r="U909" s="352" t="s">
        <v>991</v>
      </c>
    </row>
    <row r="910" spans="21:21" ht="12.75" customHeight="1">
      <c r="U910" s="352" t="s">
        <v>992</v>
      </c>
    </row>
    <row r="911" spans="21:21" ht="12.75" customHeight="1">
      <c r="U911" s="352" t="s">
        <v>993</v>
      </c>
    </row>
    <row r="912" spans="21:21" ht="12.75" customHeight="1">
      <c r="U912" s="352" t="s">
        <v>994</v>
      </c>
    </row>
    <row r="913" spans="21:21" ht="12.75" customHeight="1">
      <c r="U913" s="352" t="s">
        <v>995</v>
      </c>
    </row>
    <row r="914" spans="21:21" ht="12.75" customHeight="1">
      <c r="U914" s="352" t="s">
        <v>996</v>
      </c>
    </row>
    <row r="915" spans="21:21" ht="12.75" customHeight="1">
      <c r="U915" s="352" t="s">
        <v>997</v>
      </c>
    </row>
    <row r="916" spans="21:21" ht="12.75" customHeight="1">
      <c r="U916" s="352" t="s">
        <v>997</v>
      </c>
    </row>
    <row r="917" spans="21:21" ht="12.75" customHeight="1">
      <c r="U917" s="352" t="s">
        <v>998</v>
      </c>
    </row>
    <row r="918" spans="21:21" ht="12.75" customHeight="1">
      <c r="U918" s="352" t="s">
        <v>1668</v>
      </c>
    </row>
    <row r="919" spans="21:21" ht="12.75" customHeight="1">
      <c r="U919" s="352" t="s">
        <v>999</v>
      </c>
    </row>
    <row r="920" spans="21:21" ht="12.75" customHeight="1">
      <c r="U920" s="352" t="s">
        <v>1000</v>
      </c>
    </row>
    <row r="921" spans="21:21" ht="12.75" customHeight="1">
      <c r="U921" s="352" t="s">
        <v>1001</v>
      </c>
    </row>
    <row r="922" spans="21:21" ht="12.75" customHeight="1">
      <c r="U922" s="352" t="s">
        <v>1669</v>
      </c>
    </row>
    <row r="923" spans="21:21" ht="12.75" customHeight="1">
      <c r="U923" s="352" t="s">
        <v>1002</v>
      </c>
    </row>
    <row r="924" spans="21:21" ht="12.75" customHeight="1">
      <c r="U924" s="352" t="s">
        <v>1003</v>
      </c>
    </row>
    <row r="925" spans="21:21" ht="12.75" customHeight="1">
      <c r="U925" s="486" t="s">
        <v>1004</v>
      </c>
    </row>
    <row r="926" spans="21:21" ht="12.75" customHeight="1">
      <c r="U926" s="486" t="s">
        <v>1004</v>
      </c>
    </row>
    <row r="927" spans="21:21" ht="12.75" customHeight="1">
      <c r="U927" s="352" t="s">
        <v>1005</v>
      </c>
    </row>
    <row r="928" spans="21:21" ht="12.75" customHeight="1">
      <c r="U928" s="352" t="s">
        <v>1006</v>
      </c>
    </row>
    <row r="929" spans="21:21" ht="12.75" customHeight="1">
      <c r="U929" s="352" t="s">
        <v>1613</v>
      </c>
    </row>
    <row r="930" spans="21:21" ht="12.75" customHeight="1">
      <c r="U930" s="352" t="s">
        <v>1007</v>
      </c>
    </row>
    <row r="931" spans="21:21" ht="12.75" customHeight="1">
      <c r="U931" s="352" t="s">
        <v>1008</v>
      </c>
    </row>
    <row r="932" spans="21:21" ht="12.75" customHeight="1">
      <c r="U932" s="486" t="s">
        <v>1009</v>
      </c>
    </row>
    <row r="933" spans="21:21" ht="12.75" customHeight="1">
      <c r="U933" s="486" t="s">
        <v>1009</v>
      </c>
    </row>
    <row r="934" spans="21:21" ht="12.75" customHeight="1">
      <c r="U934" s="352" t="s">
        <v>1010</v>
      </c>
    </row>
    <row r="935" spans="21:21" ht="12.75" customHeight="1">
      <c r="U935" s="352" t="s">
        <v>1011</v>
      </c>
    </row>
    <row r="936" spans="21:21" ht="12.75" customHeight="1">
      <c r="U936" s="352" t="s">
        <v>1012</v>
      </c>
    </row>
    <row r="937" spans="21:21" ht="12.75" customHeight="1">
      <c r="U937" s="352" t="s">
        <v>1013</v>
      </c>
    </row>
    <row r="938" spans="21:21" ht="12.75" customHeight="1">
      <c r="U938" s="352" t="s">
        <v>1014</v>
      </c>
    </row>
    <row r="939" spans="21:21" ht="12.75" customHeight="1">
      <c r="U939" s="352" t="s">
        <v>1015</v>
      </c>
    </row>
    <row r="940" spans="21:21" ht="12.75" customHeight="1">
      <c r="U940" s="352" t="s">
        <v>1016</v>
      </c>
    </row>
    <row r="941" spans="21:21" ht="12.75" customHeight="1">
      <c r="U941" s="352" t="s">
        <v>1017</v>
      </c>
    </row>
    <row r="942" spans="21:21" ht="12.75" customHeight="1">
      <c r="U942" s="352" t="s">
        <v>1018</v>
      </c>
    </row>
    <row r="943" spans="21:21" ht="12.75" customHeight="1">
      <c r="U943" s="352" t="s">
        <v>1019</v>
      </c>
    </row>
    <row r="944" spans="21:21" ht="12.75" customHeight="1">
      <c r="U944" s="352" t="s">
        <v>1020</v>
      </c>
    </row>
    <row r="945" spans="21:21" ht="12.75" customHeight="1">
      <c r="U945" s="352" t="s">
        <v>1021</v>
      </c>
    </row>
    <row r="946" spans="21:21" ht="12.75" customHeight="1">
      <c r="U946" s="352" t="s">
        <v>1022</v>
      </c>
    </row>
    <row r="947" spans="21:21" ht="12.75" customHeight="1">
      <c r="U947" s="352" t="s">
        <v>1023</v>
      </c>
    </row>
    <row r="948" spans="21:21" ht="12.75" customHeight="1">
      <c r="U948" s="352" t="s">
        <v>1024</v>
      </c>
    </row>
    <row r="949" spans="21:21" ht="12.75" customHeight="1">
      <c r="U949" s="352" t="s">
        <v>1025</v>
      </c>
    </row>
    <row r="950" spans="21:21" ht="12.75" customHeight="1">
      <c r="U950" s="352" t="s">
        <v>1026</v>
      </c>
    </row>
    <row r="951" spans="21:21" ht="12.75" customHeight="1">
      <c r="U951" s="352" t="s">
        <v>1027</v>
      </c>
    </row>
    <row r="952" spans="21:21" ht="12.75" customHeight="1">
      <c r="U952" s="352" t="s">
        <v>1028</v>
      </c>
    </row>
    <row r="953" spans="21:21" ht="12.75" customHeight="1">
      <c r="U953" s="352" t="s">
        <v>1029</v>
      </c>
    </row>
    <row r="954" spans="21:21" ht="12.75" customHeight="1">
      <c r="U954" s="352" t="s">
        <v>1030</v>
      </c>
    </row>
    <row r="955" spans="21:21" ht="12.75" customHeight="1">
      <c r="U955" s="352" t="s">
        <v>1031</v>
      </c>
    </row>
    <row r="956" spans="21:21" ht="12.75" customHeight="1">
      <c r="U956" s="352" t="s">
        <v>1671</v>
      </c>
    </row>
    <row r="957" spans="21:21" ht="12.75" customHeight="1">
      <c r="U957" s="352" t="s">
        <v>1032</v>
      </c>
    </row>
    <row r="958" spans="21:21" ht="12.75" customHeight="1">
      <c r="U958" s="352" t="s">
        <v>1033</v>
      </c>
    </row>
    <row r="959" spans="21:21" ht="12.75" customHeight="1">
      <c r="U959" s="352" t="s">
        <v>1034</v>
      </c>
    </row>
    <row r="960" spans="21:21" ht="12.75" customHeight="1">
      <c r="U960" s="352" t="s">
        <v>1035</v>
      </c>
    </row>
    <row r="961" spans="21:21" ht="12.75" customHeight="1">
      <c r="U961" s="352" t="s">
        <v>1036</v>
      </c>
    </row>
    <row r="962" spans="21:21" ht="12.75" customHeight="1">
      <c r="U962" s="352" t="s">
        <v>1037</v>
      </c>
    </row>
    <row r="963" spans="21:21" ht="12.75" customHeight="1">
      <c r="U963" s="352" t="s">
        <v>1038</v>
      </c>
    </row>
    <row r="964" spans="21:21" ht="12.75" customHeight="1">
      <c r="U964" s="352" t="s">
        <v>1039</v>
      </c>
    </row>
    <row r="965" spans="21:21" ht="12.75" customHeight="1">
      <c r="U965" s="352" t="s">
        <v>1040</v>
      </c>
    </row>
    <row r="966" spans="21:21" ht="12.75" customHeight="1">
      <c r="U966" s="352" t="s">
        <v>1041</v>
      </c>
    </row>
    <row r="967" spans="21:21" ht="12.75" customHeight="1">
      <c r="U967" s="352" t="s">
        <v>1042</v>
      </c>
    </row>
    <row r="968" spans="21:21" ht="12.75" customHeight="1">
      <c r="U968" s="352" t="s">
        <v>1043</v>
      </c>
    </row>
    <row r="969" spans="21:21" ht="12.75" customHeight="1">
      <c r="U969" s="352" t="s">
        <v>1044</v>
      </c>
    </row>
    <row r="970" spans="21:21" ht="12.75" customHeight="1">
      <c r="U970" s="352" t="s">
        <v>1045</v>
      </c>
    </row>
    <row r="971" spans="21:21" ht="12.75" customHeight="1">
      <c r="U971" s="352" t="s">
        <v>1670</v>
      </c>
    </row>
    <row r="972" spans="21:21" ht="12.75" customHeight="1">
      <c r="U972" s="352" t="s">
        <v>1046</v>
      </c>
    </row>
    <row r="973" spans="21:21" ht="12.75" customHeight="1">
      <c r="U973" s="352" t="s">
        <v>1047</v>
      </c>
    </row>
    <row r="974" spans="21:21" ht="12.75" customHeight="1">
      <c r="U974" s="352" t="s">
        <v>1048</v>
      </c>
    </row>
    <row r="975" spans="21:21" ht="12.75" customHeight="1">
      <c r="U975" s="352" t="s">
        <v>1049</v>
      </c>
    </row>
    <row r="976" spans="21:21" ht="12.75" customHeight="1">
      <c r="U976" s="352" t="s">
        <v>1672</v>
      </c>
    </row>
    <row r="977" spans="21:21" ht="12.75" customHeight="1">
      <c r="U977" s="352" t="s">
        <v>1050</v>
      </c>
    </row>
    <row r="978" spans="21:21" ht="12.75" customHeight="1">
      <c r="U978" s="352" t="s">
        <v>1051</v>
      </c>
    </row>
    <row r="979" spans="21:21" ht="12.75" customHeight="1">
      <c r="U979" s="352" t="s">
        <v>1052</v>
      </c>
    </row>
    <row r="980" spans="21:21" ht="12.75" customHeight="1">
      <c r="U980" s="352" t="s">
        <v>1614</v>
      </c>
    </row>
    <row r="981" spans="21:21" ht="12.75" customHeight="1">
      <c r="U981" s="352" t="s">
        <v>1053</v>
      </c>
    </row>
    <row r="982" spans="21:21" ht="12.75" customHeight="1">
      <c r="U982" s="352" t="s">
        <v>1054</v>
      </c>
    </row>
    <row r="983" spans="21:21" ht="12.75" customHeight="1">
      <c r="U983" s="352" t="s">
        <v>1055</v>
      </c>
    </row>
    <row r="984" spans="21:21" ht="12.75" customHeight="1">
      <c r="U984" s="352" t="s">
        <v>1056</v>
      </c>
    </row>
    <row r="985" spans="21:21" ht="12.75" customHeight="1">
      <c r="U985" s="352" t="s">
        <v>1057</v>
      </c>
    </row>
    <row r="986" spans="21:21" ht="12.75" customHeight="1">
      <c r="U986" s="352" t="s">
        <v>1058</v>
      </c>
    </row>
    <row r="987" spans="21:21" ht="12.75" customHeight="1">
      <c r="U987" s="352" t="s">
        <v>1059</v>
      </c>
    </row>
    <row r="988" spans="21:21" ht="12.75" customHeight="1">
      <c r="U988" s="352" t="s">
        <v>1615</v>
      </c>
    </row>
    <row r="989" spans="21:21" ht="12.75" customHeight="1">
      <c r="U989" s="352" t="s">
        <v>1060</v>
      </c>
    </row>
    <row r="990" spans="21:21" ht="12.75" customHeight="1">
      <c r="U990" s="352" t="s">
        <v>1673</v>
      </c>
    </row>
    <row r="991" spans="21:21" ht="12.75" customHeight="1">
      <c r="U991" s="352" t="s">
        <v>1061</v>
      </c>
    </row>
    <row r="992" spans="21:21" ht="12.75" customHeight="1">
      <c r="U992" s="352" t="s">
        <v>1062</v>
      </c>
    </row>
    <row r="993" spans="21:21" ht="12.75" customHeight="1">
      <c r="U993" s="352" t="s">
        <v>1063</v>
      </c>
    </row>
    <row r="994" spans="21:21" ht="12.75" customHeight="1">
      <c r="U994" s="352" t="s">
        <v>1064</v>
      </c>
    </row>
    <row r="995" spans="21:21" ht="12.75" customHeight="1">
      <c r="U995" s="352" t="s">
        <v>1065</v>
      </c>
    </row>
    <row r="996" spans="21:21" ht="12.75" customHeight="1">
      <c r="U996" s="352" t="s">
        <v>1066</v>
      </c>
    </row>
    <row r="997" spans="21:21" ht="12.75" customHeight="1">
      <c r="U997" s="352" t="s">
        <v>1067</v>
      </c>
    </row>
    <row r="998" spans="21:21" ht="12.75" customHeight="1">
      <c r="U998" s="352" t="s">
        <v>1068</v>
      </c>
    </row>
    <row r="999" spans="21:21" ht="12.75" customHeight="1">
      <c r="U999" s="352" t="s">
        <v>1069</v>
      </c>
    </row>
    <row r="1000" spans="21:21" ht="12.75" customHeight="1">
      <c r="U1000" s="352" t="s">
        <v>1070</v>
      </c>
    </row>
    <row r="1001" spans="21:21" ht="12.75" customHeight="1">
      <c r="U1001" s="352" t="s">
        <v>1071</v>
      </c>
    </row>
    <row r="1002" spans="21:21" ht="12.75" customHeight="1">
      <c r="U1002" s="352" t="s">
        <v>1072</v>
      </c>
    </row>
    <row r="1003" spans="21:21" ht="12.75" customHeight="1">
      <c r="U1003" s="352" t="s">
        <v>1073</v>
      </c>
    </row>
    <row r="1004" spans="21:21" ht="12.75" customHeight="1">
      <c r="U1004" s="352" t="s">
        <v>1674</v>
      </c>
    </row>
    <row r="1005" spans="21:21" ht="12.75" customHeight="1">
      <c r="U1005" s="352" t="s">
        <v>1074</v>
      </c>
    </row>
    <row r="1006" spans="21:21" ht="12.75" customHeight="1">
      <c r="U1006" s="352" t="s">
        <v>1075</v>
      </c>
    </row>
    <row r="1007" spans="21:21" ht="12.75" customHeight="1">
      <c r="U1007" s="352" t="s">
        <v>1076</v>
      </c>
    </row>
    <row r="1008" spans="21:21" ht="12.75" customHeight="1">
      <c r="U1008" s="352" t="s">
        <v>1077</v>
      </c>
    </row>
    <row r="1009" spans="21:21" ht="12.75" customHeight="1">
      <c r="U1009" s="352" t="s">
        <v>1078</v>
      </c>
    </row>
    <row r="1010" spans="21:21" ht="12.75" customHeight="1">
      <c r="U1010" s="352" t="s">
        <v>1079</v>
      </c>
    </row>
    <row r="1011" spans="21:21" ht="12.75" customHeight="1">
      <c r="U1011" s="352" t="s">
        <v>1080</v>
      </c>
    </row>
    <row r="1012" spans="21:21" ht="12.75" customHeight="1">
      <c r="U1012" s="352" t="s">
        <v>1081</v>
      </c>
    </row>
    <row r="1013" spans="21:21" ht="12.75" customHeight="1">
      <c r="U1013" s="352" t="s">
        <v>1082</v>
      </c>
    </row>
    <row r="1014" spans="21:21" ht="12.75" customHeight="1">
      <c r="U1014" s="352" t="s">
        <v>1083</v>
      </c>
    </row>
    <row r="1015" spans="21:21" ht="12.75" customHeight="1">
      <c r="U1015" s="352" t="s">
        <v>1084</v>
      </c>
    </row>
    <row r="1016" spans="21:21" ht="12.75" customHeight="1">
      <c r="U1016" s="352" t="s">
        <v>1085</v>
      </c>
    </row>
    <row r="1017" spans="21:21" ht="12.75" customHeight="1">
      <c r="U1017" s="352" t="s">
        <v>1086</v>
      </c>
    </row>
    <row r="1018" spans="21:21" ht="12.75" customHeight="1">
      <c r="U1018" s="352" t="s">
        <v>1087</v>
      </c>
    </row>
    <row r="1019" spans="21:21" ht="12.75" customHeight="1">
      <c r="U1019" s="352" t="s">
        <v>1616</v>
      </c>
    </row>
    <row r="1020" spans="21:21" ht="12.75" customHeight="1">
      <c r="U1020" s="352" t="s">
        <v>1088</v>
      </c>
    </row>
    <row r="1021" spans="21:21" ht="12.75" customHeight="1">
      <c r="U1021" s="352" t="s">
        <v>1089</v>
      </c>
    </row>
    <row r="1022" spans="21:21" ht="12.75" customHeight="1">
      <c r="U1022" s="352" t="s">
        <v>1090</v>
      </c>
    </row>
    <row r="1023" spans="21:21" ht="12.75" customHeight="1">
      <c r="U1023" s="352" t="s">
        <v>1091</v>
      </c>
    </row>
    <row r="1024" spans="21:21" ht="12.75" customHeight="1">
      <c r="U1024" s="352" t="s">
        <v>1092</v>
      </c>
    </row>
    <row r="1025" spans="21:21" ht="12.75" customHeight="1">
      <c r="U1025" s="352" t="s">
        <v>1093</v>
      </c>
    </row>
    <row r="1026" spans="21:21" ht="12.75" customHeight="1">
      <c r="U1026" s="352" t="s">
        <v>1094</v>
      </c>
    </row>
    <row r="1027" spans="21:21" ht="12.75" customHeight="1">
      <c r="U1027" s="352" t="s">
        <v>1095</v>
      </c>
    </row>
    <row r="1028" spans="21:21" ht="12.75" customHeight="1">
      <c r="U1028" s="352" t="s">
        <v>1096</v>
      </c>
    </row>
    <row r="1029" spans="21:21" ht="12.75" customHeight="1">
      <c r="U1029" s="486" t="s">
        <v>1097</v>
      </c>
    </row>
    <row r="1030" spans="21:21" ht="12.75" customHeight="1">
      <c r="U1030" s="486" t="s">
        <v>1097</v>
      </c>
    </row>
    <row r="1031" spans="21:21" ht="12.75" customHeight="1">
      <c r="U1031" s="352" t="s">
        <v>1098</v>
      </c>
    </row>
    <row r="1032" spans="21:21" ht="12.75" customHeight="1">
      <c r="U1032" s="486" t="s">
        <v>1099</v>
      </c>
    </row>
    <row r="1033" spans="21:21" ht="12.75" customHeight="1">
      <c r="U1033" s="486" t="s">
        <v>1099</v>
      </c>
    </row>
    <row r="1034" spans="21:21" ht="12.75" customHeight="1">
      <c r="U1034" s="486" t="s">
        <v>1100</v>
      </c>
    </row>
    <row r="1035" spans="21:21" ht="12.75" customHeight="1">
      <c r="U1035" s="486" t="s">
        <v>1100</v>
      </c>
    </row>
    <row r="1036" spans="21:21" ht="12.75" customHeight="1">
      <c r="U1036" s="486" t="s">
        <v>1101</v>
      </c>
    </row>
    <row r="1037" spans="21:21" ht="12.75" customHeight="1">
      <c r="U1037" s="486" t="s">
        <v>1101</v>
      </c>
    </row>
    <row r="1038" spans="21:21" ht="12.75" customHeight="1">
      <c r="U1038" s="352" t="s">
        <v>1102</v>
      </c>
    </row>
    <row r="1039" spans="21:21" ht="12.75" customHeight="1">
      <c r="U1039" s="352" t="s">
        <v>1103</v>
      </c>
    </row>
    <row r="1040" spans="21:21" ht="12.75" customHeight="1">
      <c r="U1040" s="352" t="s">
        <v>1104</v>
      </c>
    </row>
    <row r="1041" spans="21:21" ht="12.75" customHeight="1">
      <c r="U1041" s="486" t="s">
        <v>1105</v>
      </c>
    </row>
    <row r="1042" spans="21:21" ht="12.75" customHeight="1">
      <c r="U1042" s="486" t="s">
        <v>1105</v>
      </c>
    </row>
    <row r="1043" spans="21:21" ht="12.75" customHeight="1">
      <c r="U1043" s="352" t="s">
        <v>1106</v>
      </c>
    </row>
    <row r="1044" spans="21:21" ht="12.75" customHeight="1">
      <c r="U1044" s="352" t="s">
        <v>1107</v>
      </c>
    </row>
    <row r="1045" spans="21:21" ht="12.75" customHeight="1">
      <c r="U1045" s="352" t="s">
        <v>1108</v>
      </c>
    </row>
    <row r="1046" spans="21:21" ht="12.75" customHeight="1">
      <c r="U1046" s="352" t="s">
        <v>1109</v>
      </c>
    </row>
    <row r="1047" spans="21:21" ht="12.75" customHeight="1">
      <c r="U1047" s="352" t="s">
        <v>1110</v>
      </c>
    </row>
    <row r="1048" spans="21:21" ht="12.75" customHeight="1">
      <c r="U1048" s="352" t="s">
        <v>1111</v>
      </c>
    </row>
    <row r="1049" spans="21:21" ht="12.75" customHeight="1">
      <c r="U1049" s="352" t="s">
        <v>1617</v>
      </c>
    </row>
    <row r="1050" spans="21:21" ht="12.75" customHeight="1">
      <c r="U1050" s="352" t="s">
        <v>1112</v>
      </c>
    </row>
    <row r="1051" spans="21:21" ht="12.75" customHeight="1">
      <c r="U1051" s="352" t="s">
        <v>1113</v>
      </c>
    </row>
    <row r="1052" spans="21:21" ht="12.75" customHeight="1">
      <c r="U1052" s="352" t="s">
        <v>1114</v>
      </c>
    </row>
    <row r="1053" spans="21:21" ht="12.75" customHeight="1">
      <c r="U1053" s="352" t="s">
        <v>1115</v>
      </c>
    </row>
    <row r="1054" spans="21:21" ht="12.75" customHeight="1">
      <c r="U1054" s="352" t="s">
        <v>1116</v>
      </c>
    </row>
    <row r="1055" spans="21:21" ht="12.75" customHeight="1">
      <c r="U1055" s="352" t="s">
        <v>1117</v>
      </c>
    </row>
    <row r="1056" spans="21:21" ht="12.75" customHeight="1">
      <c r="U1056" s="352" t="s">
        <v>1118</v>
      </c>
    </row>
    <row r="1057" spans="21:21" ht="12.75" customHeight="1">
      <c r="U1057" s="352" t="s">
        <v>1119</v>
      </c>
    </row>
    <row r="1058" spans="21:21" ht="12.75" customHeight="1">
      <c r="U1058" s="352" t="s">
        <v>1120</v>
      </c>
    </row>
    <row r="1059" spans="21:21" ht="12.75" customHeight="1">
      <c r="U1059" s="352" t="s">
        <v>1121</v>
      </c>
    </row>
    <row r="1060" spans="21:21" ht="12.75" customHeight="1">
      <c r="U1060" s="352" t="s">
        <v>1122</v>
      </c>
    </row>
    <row r="1061" spans="21:21" ht="12.75" customHeight="1">
      <c r="U1061" s="352" t="s">
        <v>1123</v>
      </c>
    </row>
    <row r="1062" spans="21:21" ht="12.75" customHeight="1">
      <c r="U1062" s="352" t="s">
        <v>1124</v>
      </c>
    </row>
    <row r="1063" spans="21:21" ht="12.75" customHeight="1">
      <c r="U1063" s="352" t="s">
        <v>1125</v>
      </c>
    </row>
    <row r="1064" spans="21:21" ht="12.75" customHeight="1">
      <c r="U1064" s="352" t="s">
        <v>1126</v>
      </c>
    </row>
    <row r="1065" spans="21:21" ht="12.75" customHeight="1">
      <c r="U1065" s="352" t="s">
        <v>1127</v>
      </c>
    </row>
    <row r="1066" spans="21:21" ht="12.75" customHeight="1">
      <c r="U1066" s="352" t="s">
        <v>1128</v>
      </c>
    </row>
    <row r="1067" spans="21:21" ht="12.75" customHeight="1">
      <c r="U1067" s="352" t="s">
        <v>1129</v>
      </c>
    </row>
    <row r="1068" spans="21:21" ht="12.75" customHeight="1">
      <c r="U1068" s="352" t="s">
        <v>1130</v>
      </c>
    </row>
    <row r="1069" spans="21:21" ht="12.75" customHeight="1">
      <c r="U1069" s="352" t="s">
        <v>1131</v>
      </c>
    </row>
    <row r="1070" spans="21:21" ht="12.75" customHeight="1">
      <c r="U1070" s="352" t="s">
        <v>1132</v>
      </c>
    </row>
    <row r="1071" spans="21:21" ht="12.75" customHeight="1">
      <c r="U1071" s="352" t="s">
        <v>1133</v>
      </c>
    </row>
    <row r="1072" spans="21:21" ht="12.75" customHeight="1">
      <c r="U1072" s="352" t="s">
        <v>1134</v>
      </c>
    </row>
    <row r="1073" spans="21:21" ht="12.75" customHeight="1">
      <c r="U1073" s="352" t="s">
        <v>1135</v>
      </c>
    </row>
    <row r="1074" spans="21:21" ht="12.75" customHeight="1">
      <c r="U1074" s="352" t="s">
        <v>1136</v>
      </c>
    </row>
    <row r="1075" spans="21:21" ht="12.75" customHeight="1">
      <c r="U1075" s="352" t="s">
        <v>1137</v>
      </c>
    </row>
    <row r="1076" spans="21:21" ht="12.75" customHeight="1">
      <c r="U1076" s="352" t="s">
        <v>1138</v>
      </c>
    </row>
    <row r="1077" spans="21:21" ht="12.75" customHeight="1">
      <c r="U1077" s="352" t="s">
        <v>1139</v>
      </c>
    </row>
    <row r="1078" spans="21:21" ht="12.75" customHeight="1">
      <c r="U1078" s="352" t="s">
        <v>1140</v>
      </c>
    </row>
    <row r="1079" spans="21:21" ht="12.75" customHeight="1">
      <c r="U1079" s="352" t="s">
        <v>1141</v>
      </c>
    </row>
    <row r="1080" spans="21:21" ht="12.75" customHeight="1">
      <c r="U1080" s="485" t="s">
        <v>1142</v>
      </c>
    </row>
    <row r="1081" spans="21:21" ht="12.75" customHeight="1">
      <c r="U1081" s="352" t="s">
        <v>1143</v>
      </c>
    </row>
    <row r="1082" spans="21:21" ht="12.75" customHeight="1">
      <c r="U1082" s="352" t="s">
        <v>1144</v>
      </c>
    </row>
    <row r="1083" spans="21:21" ht="12.75" customHeight="1">
      <c r="U1083" s="352" t="s">
        <v>1145</v>
      </c>
    </row>
    <row r="1084" spans="21:21" ht="12.75" customHeight="1">
      <c r="U1084" s="352" t="s">
        <v>1146</v>
      </c>
    </row>
    <row r="1085" spans="21:21" ht="12.75" customHeight="1">
      <c r="U1085" s="352" t="s">
        <v>1147</v>
      </c>
    </row>
    <row r="1086" spans="21:21" ht="12.75" customHeight="1">
      <c r="U1086" s="352" t="s">
        <v>1148</v>
      </c>
    </row>
    <row r="1087" spans="21:21" ht="12.75" customHeight="1">
      <c r="U1087" s="352" t="s">
        <v>1149</v>
      </c>
    </row>
    <row r="1088" spans="21:21" ht="12.75" customHeight="1">
      <c r="U1088" s="352" t="s">
        <v>1150</v>
      </c>
    </row>
    <row r="1089" spans="21:21" ht="12.75" customHeight="1">
      <c r="U1089" s="352" t="s">
        <v>1151</v>
      </c>
    </row>
    <row r="1090" spans="21:21" ht="12.75" customHeight="1">
      <c r="U1090" s="352" t="s">
        <v>1152</v>
      </c>
    </row>
    <row r="1091" spans="21:21" ht="12.75" customHeight="1">
      <c r="U1091" s="352" t="s">
        <v>1153</v>
      </c>
    </row>
    <row r="1092" spans="21:21" ht="12.75" customHeight="1">
      <c r="U1092" s="352" t="s">
        <v>1154</v>
      </c>
    </row>
    <row r="1093" spans="21:21" ht="12.75" customHeight="1">
      <c r="U1093" s="485" t="s">
        <v>1155</v>
      </c>
    </row>
    <row r="1094" spans="21:21" ht="12.75" customHeight="1">
      <c r="U1094" s="352" t="s">
        <v>1156</v>
      </c>
    </row>
    <row r="1095" spans="21:21" ht="12.75" customHeight="1">
      <c r="U1095" s="352" t="s">
        <v>1157</v>
      </c>
    </row>
    <row r="1096" spans="21:21" ht="12.75" customHeight="1">
      <c r="U1096" s="352" t="s">
        <v>1158</v>
      </c>
    </row>
    <row r="1097" spans="21:21" ht="12.75" customHeight="1">
      <c r="U1097" s="352" t="s">
        <v>1159</v>
      </c>
    </row>
    <row r="1098" spans="21:21" ht="12.75" customHeight="1">
      <c r="U1098" s="352" t="s">
        <v>1160</v>
      </c>
    </row>
    <row r="1099" spans="21:21" ht="12.75" customHeight="1">
      <c r="U1099" s="352" t="s">
        <v>1161</v>
      </c>
    </row>
    <row r="1100" spans="21:21" ht="12.75" customHeight="1">
      <c r="U1100" s="352" t="s">
        <v>1162</v>
      </c>
    </row>
    <row r="1101" spans="21:21" ht="12.75" customHeight="1">
      <c r="U1101" s="352" t="s">
        <v>1163</v>
      </c>
    </row>
    <row r="1102" spans="21:21" ht="12.75" customHeight="1">
      <c r="U1102" s="352" t="s">
        <v>1164</v>
      </c>
    </row>
    <row r="1103" spans="21:21" ht="12.75" customHeight="1">
      <c r="U1103" s="352" t="s">
        <v>1165</v>
      </c>
    </row>
    <row r="1104" spans="21:21" ht="12.75" customHeight="1">
      <c r="U1104" s="352" t="s">
        <v>1166</v>
      </c>
    </row>
    <row r="1105" spans="21:21" ht="12.75" customHeight="1">
      <c r="U1105" s="352" t="s">
        <v>1167</v>
      </c>
    </row>
    <row r="1106" spans="21:21" ht="12.75" customHeight="1">
      <c r="U1106" s="352" t="s">
        <v>1168</v>
      </c>
    </row>
    <row r="1107" spans="21:21" ht="12.75" customHeight="1">
      <c r="U1107" s="352" t="s">
        <v>1169</v>
      </c>
    </row>
    <row r="1108" spans="21:21" ht="12.75" customHeight="1">
      <c r="U1108" s="352" t="s">
        <v>1170</v>
      </c>
    </row>
    <row r="1109" spans="21:21" ht="12.75" customHeight="1">
      <c r="U1109" s="352" t="s">
        <v>1171</v>
      </c>
    </row>
    <row r="1110" spans="21:21" ht="12.75" customHeight="1">
      <c r="U1110" s="352" t="s">
        <v>1172</v>
      </c>
    </row>
    <row r="1111" spans="21:21" ht="12.75" customHeight="1">
      <c r="U1111" s="352" t="s">
        <v>1173</v>
      </c>
    </row>
    <row r="1112" spans="21:21" ht="12.75" customHeight="1">
      <c r="U1112" s="352" t="s">
        <v>1174</v>
      </c>
    </row>
    <row r="1113" spans="21:21" ht="12.75" customHeight="1">
      <c r="U1113" s="352" t="s">
        <v>1175</v>
      </c>
    </row>
    <row r="1114" spans="21:21" ht="12.75" customHeight="1">
      <c r="U1114" s="352" t="s">
        <v>1176</v>
      </c>
    </row>
    <row r="1115" spans="21:21" ht="12.75" customHeight="1">
      <c r="U1115" s="352" t="s">
        <v>1177</v>
      </c>
    </row>
    <row r="1116" spans="21:21" ht="12.75" customHeight="1">
      <c r="U1116" s="352" t="s">
        <v>1178</v>
      </c>
    </row>
    <row r="1117" spans="21:21" ht="12.75" customHeight="1">
      <c r="U1117" s="352" t="s">
        <v>1179</v>
      </c>
    </row>
    <row r="1118" spans="21:21" ht="12.75" customHeight="1">
      <c r="U1118" s="352" t="s">
        <v>1180</v>
      </c>
    </row>
    <row r="1119" spans="21:21" ht="12.75" customHeight="1">
      <c r="U1119" s="352" t="s">
        <v>1181</v>
      </c>
    </row>
    <row r="1120" spans="21:21" ht="12.75" customHeight="1">
      <c r="U1120" s="352" t="s">
        <v>1182</v>
      </c>
    </row>
    <row r="1121" spans="21:21" ht="12.75" customHeight="1">
      <c r="U1121" s="352" t="s">
        <v>1183</v>
      </c>
    </row>
    <row r="1122" spans="21:21" ht="12.75" customHeight="1">
      <c r="U1122" s="352" t="s">
        <v>1184</v>
      </c>
    </row>
    <row r="1123" spans="21:21" ht="12.75" customHeight="1">
      <c r="U1123" s="352" t="s">
        <v>1185</v>
      </c>
    </row>
    <row r="1124" spans="21:21" ht="12.75" customHeight="1">
      <c r="U1124" s="352" t="s">
        <v>1186</v>
      </c>
    </row>
    <row r="1125" spans="21:21" ht="12.75" customHeight="1">
      <c r="U1125" s="352" t="s">
        <v>1187</v>
      </c>
    </row>
    <row r="1126" spans="21:21" ht="12.75" customHeight="1">
      <c r="U1126" s="352" t="s">
        <v>1188</v>
      </c>
    </row>
    <row r="1127" spans="21:21" ht="12.75" customHeight="1">
      <c r="U1127" s="485" t="s">
        <v>1189</v>
      </c>
    </row>
    <row r="1128" spans="21:21" ht="12.75" customHeight="1">
      <c r="U1128" s="352" t="s">
        <v>1190</v>
      </c>
    </row>
    <row r="1129" spans="21:21" ht="12.75" customHeight="1">
      <c r="U1129" s="352" t="s">
        <v>1191</v>
      </c>
    </row>
    <row r="1130" spans="21:21" ht="12.75" customHeight="1">
      <c r="U1130" s="352" t="s">
        <v>1192</v>
      </c>
    </row>
    <row r="1131" spans="21:21" ht="12.75" customHeight="1">
      <c r="U1131" s="352" t="s">
        <v>1193</v>
      </c>
    </row>
    <row r="1132" spans="21:21" ht="12.75" customHeight="1">
      <c r="U1132" s="352" t="s">
        <v>1618</v>
      </c>
    </row>
    <row r="1133" spans="21:21" ht="12.75" customHeight="1">
      <c r="U1133" s="352" t="s">
        <v>1194</v>
      </c>
    </row>
    <row r="1134" spans="21:21" ht="12.75" customHeight="1">
      <c r="U1134" s="352" t="s">
        <v>1195</v>
      </c>
    </row>
    <row r="1135" spans="21:21" ht="12.75" customHeight="1">
      <c r="U1135" s="352" t="s">
        <v>1196</v>
      </c>
    </row>
    <row r="1136" spans="21:21" ht="12.75" customHeight="1">
      <c r="U1136" s="352" t="s">
        <v>1197</v>
      </c>
    </row>
    <row r="1137" spans="21:21" ht="12.75" customHeight="1">
      <c r="U1137" s="352" t="s">
        <v>1198</v>
      </c>
    </row>
    <row r="1138" spans="21:21" ht="12.75" customHeight="1">
      <c r="U1138" s="352" t="s">
        <v>1199</v>
      </c>
    </row>
    <row r="1139" spans="21:21" ht="12.75" customHeight="1">
      <c r="U1139" s="352" t="s">
        <v>1200</v>
      </c>
    </row>
    <row r="1140" spans="21:21" ht="12.75" customHeight="1">
      <c r="U1140" s="352" t="s">
        <v>1201</v>
      </c>
    </row>
    <row r="1141" spans="21:21" ht="12.75" customHeight="1">
      <c r="U1141" s="352" t="s">
        <v>1202</v>
      </c>
    </row>
    <row r="1142" spans="21:21" ht="12.75" customHeight="1">
      <c r="U1142" s="352" t="s">
        <v>1203</v>
      </c>
    </row>
    <row r="1143" spans="21:21" ht="12.75" customHeight="1">
      <c r="U1143" s="352" t="s">
        <v>1204</v>
      </c>
    </row>
    <row r="1144" spans="21:21" ht="12.75" customHeight="1">
      <c r="U1144" s="352" t="s">
        <v>1205</v>
      </c>
    </row>
    <row r="1145" spans="21:21" ht="12.75" customHeight="1">
      <c r="U1145" s="352" t="s">
        <v>1206</v>
      </c>
    </row>
    <row r="1146" spans="21:21" ht="12.75" customHeight="1">
      <c r="U1146" s="352" t="s">
        <v>1207</v>
      </c>
    </row>
    <row r="1147" spans="21:21" ht="12.75" customHeight="1">
      <c r="U1147" s="352" t="s">
        <v>1208</v>
      </c>
    </row>
    <row r="1148" spans="21:21" ht="12.75" customHeight="1">
      <c r="U1148" s="352" t="s">
        <v>1209</v>
      </c>
    </row>
    <row r="1149" spans="21:21" ht="12.75" customHeight="1">
      <c r="U1149" s="352" t="s">
        <v>1210</v>
      </c>
    </row>
    <row r="1150" spans="21:21" ht="12.75" customHeight="1">
      <c r="U1150" s="352" t="s">
        <v>1211</v>
      </c>
    </row>
    <row r="1151" spans="21:21" ht="12.75" customHeight="1">
      <c r="U1151" s="352" t="s">
        <v>1212</v>
      </c>
    </row>
    <row r="1152" spans="21:21" ht="12.75" customHeight="1">
      <c r="U1152" s="352" t="s">
        <v>1213</v>
      </c>
    </row>
    <row r="1153" spans="21:21" ht="12.75" customHeight="1">
      <c r="U1153" s="352" t="s">
        <v>1214</v>
      </c>
    </row>
    <row r="1154" spans="21:21" ht="12.75" customHeight="1">
      <c r="U1154" s="352" t="s">
        <v>1215</v>
      </c>
    </row>
    <row r="1155" spans="21:21" ht="12.75" customHeight="1">
      <c r="U1155" s="352" t="s">
        <v>1216</v>
      </c>
    </row>
    <row r="1156" spans="21:21" ht="12.75" customHeight="1">
      <c r="U1156" s="352" t="s">
        <v>1217</v>
      </c>
    </row>
    <row r="1157" spans="21:21" ht="12.75" customHeight="1">
      <c r="U1157" s="352" t="s">
        <v>1218</v>
      </c>
    </row>
    <row r="1158" spans="21:21" ht="12.75" customHeight="1">
      <c r="U1158" s="352" t="s">
        <v>1219</v>
      </c>
    </row>
    <row r="1159" spans="21:21" ht="12.75" customHeight="1">
      <c r="U1159" s="352" t="s">
        <v>1220</v>
      </c>
    </row>
    <row r="1160" spans="21:21" ht="12.75" customHeight="1">
      <c r="U1160" s="352" t="s">
        <v>1221</v>
      </c>
    </row>
    <row r="1161" spans="21:21" ht="12.75" customHeight="1">
      <c r="U1161" s="352" t="s">
        <v>1222</v>
      </c>
    </row>
    <row r="1162" spans="21:21" ht="12.75" customHeight="1">
      <c r="U1162" s="352" t="s">
        <v>1223</v>
      </c>
    </row>
    <row r="1163" spans="21:21" ht="12.75" customHeight="1">
      <c r="U1163" s="352" t="s">
        <v>1224</v>
      </c>
    </row>
    <row r="1164" spans="21:21" ht="12.75" customHeight="1">
      <c r="U1164" s="352" t="s">
        <v>1225</v>
      </c>
    </row>
    <row r="1165" spans="21:21" ht="12.75" customHeight="1">
      <c r="U1165" s="352" t="s">
        <v>1226</v>
      </c>
    </row>
    <row r="1166" spans="21:21" ht="12.75" customHeight="1">
      <c r="U1166" s="352" t="s">
        <v>1227</v>
      </c>
    </row>
    <row r="1167" spans="21:21" ht="12.75" customHeight="1">
      <c r="U1167" s="352" t="s">
        <v>1228</v>
      </c>
    </row>
    <row r="1168" spans="21:21" ht="12.75" customHeight="1">
      <c r="U1168" s="352" t="s">
        <v>1229</v>
      </c>
    </row>
    <row r="1169" ht="12.75" customHeight="1"/>
    <row r="1170" ht="12.75" customHeight="1"/>
    <row r="1171" ht="12.75" customHeight="1"/>
    <row r="1172" ht="12.75" customHeight="1"/>
    <row r="1173" ht="12.75" customHeight="1"/>
    <row r="1174" ht="12.75" customHeight="1"/>
    <row r="1175" ht="12.75" customHeight="1"/>
    <row r="1176" ht="12.75" customHeight="1"/>
    <row r="1177" ht="12.75" customHeight="1"/>
    <row r="1178" ht="12.75" customHeight="1"/>
    <row r="1179" ht="12.75" customHeight="1"/>
  </sheetData>
  <sheetProtection formatRows="0"/>
  <sortState xmlns:xlrd2="http://schemas.microsoft.com/office/spreadsheetml/2017/richdata2" ref="A3:A11">
    <sortCondition ref="A3:A11"/>
  </sortState>
  <mergeCells count="2">
    <mergeCell ref="AO1:AO2"/>
    <mergeCell ref="AP1:AS1"/>
  </mergeCells>
  <pageMargins left="0.7" right="0.7" top="0.75" bottom="0.75" header="0.3" footer="0.3"/>
  <pageSetup scale="10"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9528D-63F7-4197-9248-7C37C0072CF6}">
  <sheetPr codeName="Feuil4">
    <tabColor theme="4" tint="0.79998168889431442"/>
    <pageSetUpPr fitToPage="1"/>
  </sheetPr>
  <dimension ref="A1:AG31"/>
  <sheetViews>
    <sheetView showGridLines="0" topLeftCell="A9" zoomScaleNormal="100" workbookViewId="0">
      <selection activeCell="C9" sqref="C9"/>
    </sheetView>
  </sheetViews>
  <sheetFormatPr baseColWidth="10" defaultColWidth="11.42578125" defaultRowHeight="15"/>
  <cols>
    <col min="1" max="1" width="1.42578125" style="87" customWidth="1"/>
    <col min="2" max="2" width="70.42578125" customWidth="1"/>
    <col min="3" max="3" width="19.5703125" customWidth="1"/>
    <col min="4" max="4" width="1.140625" style="87" customWidth="1"/>
    <col min="5" max="29" width="11.42578125" style="149"/>
  </cols>
  <sheetData>
    <row r="1" spans="1:33" ht="51.75" customHeight="1" thickBot="1">
      <c r="A1" s="34"/>
      <c r="B1" s="654" t="s">
        <v>1695</v>
      </c>
      <c r="C1" s="654"/>
      <c r="D1" s="34"/>
      <c r="AD1" s="149"/>
      <c r="AE1" s="149"/>
      <c r="AF1" s="149"/>
      <c r="AG1" s="149"/>
    </row>
    <row r="2" spans="1:33" ht="33" customHeight="1" thickTop="1" thickBot="1">
      <c r="A2" s="34"/>
      <c r="B2" s="653" t="s">
        <v>1698</v>
      </c>
      <c r="C2" s="653"/>
      <c r="D2" s="34"/>
      <c r="AD2" s="149"/>
      <c r="AE2" s="149"/>
      <c r="AF2" s="149"/>
      <c r="AG2" s="149"/>
    </row>
    <row r="3" spans="1:33" ht="15.75" thickTop="1">
      <c r="A3" s="34"/>
      <c r="B3" s="655"/>
      <c r="C3" s="655"/>
      <c r="D3" s="34"/>
      <c r="AD3" s="149"/>
      <c r="AE3" s="149"/>
      <c r="AF3" s="149"/>
      <c r="AG3" s="149"/>
    </row>
    <row r="4" spans="1:33" ht="102" customHeight="1">
      <c r="A4" s="34"/>
      <c r="B4" s="155" t="s">
        <v>2014</v>
      </c>
      <c r="C4" s="569"/>
      <c r="D4" s="34"/>
      <c r="AD4" s="149"/>
      <c r="AE4" s="149"/>
      <c r="AF4" s="149"/>
      <c r="AG4" s="149"/>
    </row>
    <row r="5" spans="1:33" ht="96" customHeight="1">
      <c r="A5" s="34"/>
      <c r="B5" s="537" t="s">
        <v>1699</v>
      </c>
      <c r="C5" s="570"/>
      <c r="D5" s="34"/>
      <c r="AD5" s="149"/>
      <c r="AE5" s="149"/>
      <c r="AF5" s="149"/>
      <c r="AG5" s="149"/>
    </row>
    <row r="6" spans="1:33" ht="132.75" customHeight="1">
      <c r="A6" s="34"/>
      <c r="B6" s="537" t="s">
        <v>1700</v>
      </c>
      <c r="C6" s="570"/>
      <c r="D6" s="34"/>
      <c r="AD6" s="149"/>
      <c r="AE6" s="149"/>
      <c r="AF6" s="149"/>
      <c r="AG6" s="149"/>
    </row>
    <row r="7" spans="1:33" ht="192.75" customHeight="1">
      <c r="A7" s="34"/>
      <c r="B7" s="537" t="s">
        <v>1701</v>
      </c>
      <c r="C7" s="570"/>
      <c r="D7" s="34"/>
      <c r="AD7" s="149"/>
      <c r="AE7" s="149"/>
      <c r="AF7" s="149"/>
      <c r="AG7" s="149"/>
    </row>
    <row r="8" spans="1:33" ht="37.5" customHeight="1">
      <c r="A8" s="34"/>
      <c r="B8" s="643" t="s">
        <v>2255</v>
      </c>
      <c r="C8" s="570"/>
      <c r="D8" s="34"/>
      <c r="AD8" s="149"/>
      <c r="AE8" s="149"/>
      <c r="AF8" s="149"/>
      <c r="AG8" s="149"/>
    </row>
    <row r="9" spans="1:33" ht="214.5" customHeight="1">
      <c r="A9" s="34"/>
      <c r="B9" s="547" t="s">
        <v>1702</v>
      </c>
      <c r="C9" s="570"/>
      <c r="D9" s="34"/>
      <c r="AD9" s="149"/>
      <c r="AE9" s="149"/>
      <c r="AF9" s="149"/>
      <c r="AG9" s="149"/>
    </row>
    <row r="10" spans="1:33" ht="211.5" customHeight="1">
      <c r="A10" s="34"/>
      <c r="B10" s="547" t="s">
        <v>1703</v>
      </c>
      <c r="C10" s="570"/>
      <c r="D10" s="34"/>
      <c r="AD10" s="149"/>
      <c r="AE10" s="149"/>
      <c r="AF10" s="149"/>
      <c r="AG10" s="149"/>
    </row>
    <row r="11" spans="1:33" ht="92.25" customHeight="1">
      <c r="A11" s="34"/>
      <c r="B11" s="547" t="s">
        <v>2028</v>
      </c>
      <c r="C11" s="570"/>
      <c r="D11" s="34"/>
      <c r="AD11" s="149"/>
      <c r="AE11" s="149"/>
      <c r="AF11" s="149"/>
      <c r="AG11" s="149"/>
    </row>
    <row r="12" spans="1:33" ht="66.75" customHeight="1">
      <c r="A12" s="34"/>
      <c r="B12" s="537" t="s">
        <v>1704</v>
      </c>
      <c r="C12" s="570"/>
      <c r="D12" s="34"/>
      <c r="AD12" s="149"/>
      <c r="AE12" s="149"/>
      <c r="AF12" s="149"/>
      <c r="AG12" s="149"/>
    </row>
    <row r="13" spans="1:33" ht="59.25" customHeight="1">
      <c r="A13" s="34"/>
      <c r="B13" s="537" t="s">
        <v>1412</v>
      </c>
      <c r="C13" s="570"/>
      <c r="D13" s="34"/>
      <c r="AD13" s="149"/>
      <c r="AE13" s="149"/>
      <c r="AF13" s="149"/>
      <c r="AG13" s="149"/>
    </row>
    <row r="14" spans="1:33" ht="49.5" customHeight="1">
      <c r="A14" s="34"/>
      <c r="B14" s="537" t="s">
        <v>1705</v>
      </c>
      <c r="C14" s="570"/>
      <c r="D14" s="34"/>
      <c r="AD14" s="149"/>
      <c r="AE14" s="149"/>
      <c r="AF14" s="149"/>
      <c r="AG14" s="149"/>
    </row>
    <row r="15" spans="1:33" ht="41.25" customHeight="1" thickBot="1">
      <c r="A15" s="34"/>
      <c r="B15" s="652" t="s">
        <v>1706</v>
      </c>
      <c r="C15" s="652"/>
      <c r="D15" s="34"/>
      <c r="AD15" s="149"/>
      <c r="AE15" s="149"/>
      <c r="AF15" s="149"/>
      <c r="AG15" s="149"/>
    </row>
    <row r="16" spans="1:33" ht="41.25" customHeight="1" thickTop="1">
      <c r="A16" s="34"/>
      <c r="B16" s="155" t="s">
        <v>2027</v>
      </c>
      <c r="C16" s="570"/>
      <c r="D16" s="34"/>
      <c r="AD16" s="149"/>
      <c r="AE16" s="149"/>
      <c r="AF16" s="149"/>
      <c r="AG16" s="149"/>
    </row>
    <row r="17" spans="1:33" ht="41.25" customHeight="1">
      <c r="A17" s="34"/>
      <c r="B17" s="537" t="s">
        <v>1707</v>
      </c>
      <c r="C17" s="570"/>
      <c r="D17" s="34"/>
      <c r="AD17" s="149"/>
      <c r="AE17" s="149"/>
      <c r="AF17" s="149"/>
      <c r="AG17" s="149"/>
    </row>
    <row r="18" spans="1:33" ht="133.5" customHeight="1">
      <c r="A18" s="34"/>
      <c r="B18" s="537" t="s">
        <v>2029</v>
      </c>
      <c r="C18" s="570"/>
      <c r="D18" s="34"/>
      <c r="AD18" s="149"/>
      <c r="AE18" s="149"/>
      <c r="AF18" s="149"/>
      <c r="AG18" s="149"/>
    </row>
    <row r="19" spans="1:33" ht="41.25" customHeight="1">
      <c r="A19" s="34"/>
      <c r="B19" s="537" t="s">
        <v>1685</v>
      </c>
      <c r="C19" s="570"/>
      <c r="D19" s="34"/>
      <c r="AD19" s="149"/>
      <c r="AE19" s="149"/>
      <c r="AF19" s="149"/>
      <c r="AG19" s="149"/>
    </row>
    <row r="20" spans="1:33" ht="51" customHeight="1">
      <c r="A20" s="34"/>
      <c r="B20" s="537" t="s">
        <v>1708</v>
      </c>
      <c r="C20" s="570"/>
      <c r="D20" s="34"/>
      <c r="AD20" s="149"/>
      <c r="AE20" s="149"/>
      <c r="AF20" s="149"/>
      <c r="AG20" s="149"/>
    </row>
    <row r="21" spans="1:33" ht="63" customHeight="1">
      <c r="A21" s="34"/>
      <c r="B21" s="537" t="s">
        <v>1709</v>
      </c>
      <c r="C21" s="570"/>
      <c r="D21" s="34"/>
      <c r="AD21" s="149"/>
      <c r="AE21" s="149"/>
      <c r="AF21" s="149"/>
      <c r="AG21" s="149"/>
    </row>
    <row r="22" spans="1:33" ht="41.25" customHeight="1">
      <c r="A22" s="34"/>
      <c r="B22" s="538" t="s">
        <v>1710</v>
      </c>
      <c r="C22" s="570"/>
      <c r="D22" s="34"/>
      <c r="AD22" s="149"/>
      <c r="AE22" s="149"/>
      <c r="AF22" s="149"/>
      <c r="AG22" s="149"/>
    </row>
    <row r="23" spans="1:33" ht="77.25" customHeight="1">
      <c r="A23" s="34"/>
      <c r="B23" s="559" t="s">
        <v>1565</v>
      </c>
      <c r="C23" s="570"/>
      <c r="D23" s="34"/>
      <c r="AD23" s="149"/>
      <c r="AE23" s="149"/>
      <c r="AF23" s="149"/>
      <c r="AG23" s="149"/>
    </row>
    <row r="24" spans="1:33" ht="44.25" customHeight="1">
      <c r="A24" s="34"/>
      <c r="B24" s="538" t="s">
        <v>1711</v>
      </c>
      <c r="C24" s="571"/>
      <c r="D24" s="34"/>
      <c r="F24" s="526"/>
      <c r="AD24" s="149"/>
      <c r="AE24" s="149"/>
      <c r="AF24" s="149"/>
      <c r="AG24" s="149"/>
    </row>
    <row r="25" spans="1:33" ht="44.25" customHeight="1" thickBot="1">
      <c r="A25" s="34"/>
      <c r="B25" s="656" t="s">
        <v>1446</v>
      </c>
      <c r="C25" s="656"/>
      <c r="D25" s="34"/>
      <c r="AD25" s="149"/>
      <c r="AE25" s="149"/>
      <c r="AF25" s="149"/>
      <c r="AG25" s="149"/>
    </row>
    <row r="26" spans="1:33" ht="127.5" customHeight="1" thickTop="1">
      <c r="A26" s="34"/>
      <c r="B26" s="129" t="s">
        <v>1712</v>
      </c>
      <c r="C26" s="400"/>
      <c r="D26" s="34"/>
      <c r="AD26" s="149"/>
      <c r="AE26" s="149"/>
      <c r="AF26" s="149"/>
      <c r="AG26" s="149"/>
    </row>
    <row r="27" spans="1:33" ht="41.25" customHeight="1" thickBot="1">
      <c r="A27" s="34"/>
      <c r="B27" s="653" t="s">
        <v>1714</v>
      </c>
      <c r="C27" s="653"/>
      <c r="D27" s="34"/>
      <c r="AD27" s="149"/>
      <c r="AE27" s="149"/>
      <c r="AF27" s="149"/>
      <c r="AG27" s="149"/>
    </row>
    <row r="28" spans="1:33" ht="135" customHeight="1" thickTop="1">
      <c r="A28" s="34"/>
      <c r="B28" s="537" t="s">
        <v>2018</v>
      </c>
      <c r="C28" s="570"/>
      <c r="D28" s="34"/>
      <c r="AD28" s="149"/>
      <c r="AE28" s="149"/>
      <c r="AF28" s="149"/>
      <c r="AG28" s="149"/>
    </row>
    <row r="29" spans="1:33" ht="386.25" customHeight="1">
      <c r="A29" s="34"/>
      <c r="B29" s="538" t="s">
        <v>2021</v>
      </c>
      <c r="C29" s="571"/>
      <c r="D29" s="34"/>
      <c r="AD29" s="149"/>
      <c r="AE29" s="149"/>
      <c r="AF29" s="149"/>
      <c r="AG29" s="149"/>
    </row>
    <row r="30" spans="1:33" ht="64.5" customHeight="1">
      <c r="A30" s="34"/>
      <c r="B30" s="538" t="s">
        <v>1713</v>
      </c>
      <c r="C30" s="571"/>
      <c r="D30" s="34"/>
      <c r="AD30" s="149"/>
      <c r="AE30" s="149"/>
      <c r="AF30" s="149"/>
      <c r="AG30" s="149"/>
    </row>
    <row r="31" spans="1:33" ht="61.5" customHeight="1">
      <c r="A31" s="34"/>
      <c r="B31" s="538"/>
      <c r="C31" s="572"/>
      <c r="D31" s="34"/>
      <c r="AD31" s="149"/>
      <c r="AE31" s="149"/>
      <c r="AF31" s="149"/>
      <c r="AG31" s="149"/>
    </row>
  </sheetData>
  <sheetProtection algorithmName="SHA-512" hashValue="SO7iqxTR0OH/+/ABpJXtNRkMjgVl+Sd84SeUCpw6WvjHfWW1XPhOQJ/uZ4S4MavjEOp0Rlcicb/z/xuaEUWPUw==" saltValue="+M+Xl7RlEeaasuPvxclBrA==" spinCount="100000" sheet="1" formatRows="0" selectLockedCells="1"/>
  <mergeCells count="6">
    <mergeCell ref="B15:C15"/>
    <mergeCell ref="B27:C27"/>
    <mergeCell ref="B1:C1"/>
    <mergeCell ref="B2:C2"/>
    <mergeCell ref="B3:C3"/>
    <mergeCell ref="B25:C25"/>
  </mergeCells>
  <hyperlinks>
    <hyperlink ref="B23" r:id="rId1" display="Pour les entreprises de tourisme d'aventure, une confirmation de l’obtention du sceau ‘’Accrédité ou attesté Qualité-Sécurité’’ d’Aventure Écotourisme Québec OU copie d’un échange de courriels prouvant que la démarche visant à l’obtenir a été entreprise" xr:uid="{FBF1FE96-1A15-4B84-9F0D-376251C30A2D}"/>
  </hyperlinks>
  <pageMargins left="0.7" right="0.7" top="0.75" bottom="0.75" header="0.3" footer="0.3"/>
  <pageSetup paperSize="5" scale="94" fitToHeight="3"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1377" r:id="rId5" name="Check Box 1">
              <controlPr defaultSize="0" autoFill="0" autoLine="0" autoPict="0">
                <anchor moveWithCells="1">
                  <from>
                    <xdr:col>2</xdr:col>
                    <xdr:colOff>523875</xdr:colOff>
                    <xdr:row>3</xdr:row>
                    <xdr:rowOff>333375</xdr:rowOff>
                  </from>
                  <to>
                    <xdr:col>2</xdr:col>
                    <xdr:colOff>733425</xdr:colOff>
                    <xdr:row>3</xdr:row>
                    <xdr:rowOff>600075</xdr:rowOff>
                  </to>
                </anchor>
              </controlPr>
            </control>
          </mc:Choice>
        </mc:AlternateContent>
        <mc:AlternateContent xmlns:mc="http://schemas.openxmlformats.org/markup-compatibility/2006">
          <mc:Choice Requires="x14">
            <control shapeId="101378" r:id="rId6" name="Check Box 2">
              <controlPr defaultSize="0" autoFill="0" autoLine="0" autoPict="0">
                <anchor moveWithCells="1">
                  <from>
                    <xdr:col>2</xdr:col>
                    <xdr:colOff>533400</xdr:colOff>
                    <xdr:row>4</xdr:row>
                    <xdr:rowOff>371475</xdr:rowOff>
                  </from>
                  <to>
                    <xdr:col>2</xdr:col>
                    <xdr:colOff>714375</xdr:colOff>
                    <xdr:row>4</xdr:row>
                    <xdr:rowOff>581025</xdr:rowOff>
                  </to>
                </anchor>
              </controlPr>
            </control>
          </mc:Choice>
        </mc:AlternateContent>
        <mc:AlternateContent xmlns:mc="http://schemas.openxmlformats.org/markup-compatibility/2006">
          <mc:Choice Requires="x14">
            <control shapeId="101379" r:id="rId7" name="Check Box 3">
              <controlPr defaultSize="0" autoFill="0" autoLine="0" autoPict="0">
                <anchor moveWithCells="1">
                  <from>
                    <xdr:col>2</xdr:col>
                    <xdr:colOff>523875</xdr:colOff>
                    <xdr:row>5</xdr:row>
                    <xdr:rowOff>333375</xdr:rowOff>
                  </from>
                  <to>
                    <xdr:col>2</xdr:col>
                    <xdr:colOff>733425</xdr:colOff>
                    <xdr:row>5</xdr:row>
                    <xdr:rowOff>533400</xdr:rowOff>
                  </to>
                </anchor>
              </controlPr>
            </control>
          </mc:Choice>
        </mc:AlternateContent>
        <mc:AlternateContent xmlns:mc="http://schemas.openxmlformats.org/markup-compatibility/2006">
          <mc:Choice Requires="x14">
            <control shapeId="101380" r:id="rId8" name="Check Box 4">
              <controlPr defaultSize="0" autoFill="0" autoLine="0" autoPict="0">
                <anchor moveWithCells="1">
                  <from>
                    <xdr:col>2</xdr:col>
                    <xdr:colOff>523875</xdr:colOff>
                    <xdr:row>6</xdr:row>
                    <xdr:rowOff>333375</xdr:rowOff>
                  </from>
                  <to>
                    <xdr:col>2</xdr:col>
                    <xdr:colOff>790575</xdr:colOff>
                    <xdr:row>6</xdr:row>
                    <xdr:rowOff>561975</xdr:rowOff>
                  </to>
                </anchor>
              </controlPr>
            </control>
          </mc:Choice>
        </mc:AlternateContent>
        <mc:AlternateContent xmlns:mc="http://schemas.openxmlformats.org/markup-compatibility/2006">
          <mc:Choice Requires="x14">
            <control shapeId="101385" r:id="rId9" name="Check Box 9">
              <controlPr defaultSize="0" autoFill="0" autoLine="0" autoPict="0">
                <anchor moveWithCells="1">
                  <from>
                    <xdr:col>2</xdr:col>
                    <xdr:colOff>523875</xdr:colOff>
                    <xdr:row>9</xdr:row>
                    <xdr:rowOff>142875</xdr:rowOff>
                  </from>
                  <to>
                    <xdr:col>2</xdr:col>
                    <xdr:colOff>752475</xdr:colOff>
                    <xdr:row>9</xdr:row>
                    <xdr:rowOff>342900</xdr:rowOff>
                  </to>
                </anchor>
              </controlPr>
            </control>
          </mc:Choice>
        </mc:AlternateContent>
        <mc:AlternateContent xmlns:mc="http://schemas.openxmlformats.org/markup-compatibility/2006">
          <mc:Choice Requires="x14">
            <control shapeId="101386" r:id="rId10" name="Check Box 10">
              <controlPr defaultSize="0" autoFill="0" autoLine="0" autoPict="0">
                <anchor moveWithCells="1">
                  <from>
                    <xdr:col>2</xdr:col>
                    <xdr:colOff>523875</xdr:colOff>
                    <xdr:row>8</xdr:row>
                    <xdr:rowOff>152400</xdr:rowOff>
                  </from>
                  <to>
                    <xdr:col>2</xdr:col>
                    <xdr:colOff>752475</xdr:colOff>
                    <xdr:row>8</xdr:row>
                    <xdr:rowOff>371475</xdr:rowOff>
                  </to>
                </anchor>
              </controlPr>
            </control>
          </mc:Choice>
        </mc:AlternateContent>
        <mc:AlternateContent xmlns:mc="http://schemas.openxmlformats.org/markup-compatibility/2006">
          <mc:Choice Requires="x14">
            <control shapeId="101387" r:id="rId11" name="Check Box 11">
              <controlPr defaultSize="0" autoFill="0" autoLine="0" autoPict="0">
                <anchor moveWithCells="1">
                  <from>
                    <xdr:col>2</xdr:col>
                    <xdr:colOff>523875</xdr:colOff>
                    <xdr:row>7</xdr:row>
                    <xdr:rowOff>114300</xdr:rowOff>
                  </from>
                  <to>
                    <xdr:col>2</xdr:col>
                    <xdr:colOff>733425</xdr:colOff>
                    <xdr:row>7</xdr:row>
                    <xdr:rowOff>295275</xdr:rowOff>
                  </to>
                </anchor>
              </controlPr>
            </control>
          </mc:Choice>
        </mc:AlternateContent>
        <mc:AlternateContent xmlns:mc="http://schemas.openxmlformats.org/markup-compatibility/2006">
          <mc:Choice Requires="x14">
            <control shapeId="101389" r:id="rId12" name="Check Box 13">
              <controlPr defaultSize="0" autoFill="0" autoLine="0" autoPict="0">
                <anchor moveWithCells="1">
                  <from>
                    <xdr:col>2</xdr:col>
                    <xdr:colOff>523875</xdr:colOff>
                    <xdr:row>10</xdr:row>
                    <xdr:rowOff>428625</xdr:rowOff>
                  </from>
                  <to>
                    <xdr:col>2</xdr:col>
                    <xdr:colOff>723900</xdr:colOff>
                    <xdr:row>10</xdr:row>
                    <xdr:rowOff>666750</xdr:rowOff>
                  </to>
                </anchor>
              </controlPr>
            </control>
          </mc:Choice>
        </mc:AlternateContent>
        <mc:AlternateContent xmlns:mc="http://schemas.openxmlformats.org/markup-compatibility/2006">
          <mc:Choice Requires="x14">
            <control shapeId="101390" r:id="rId13" name="Check Box 14">
              <controlPr defaultSize="0" autoFill="0" autoLine="0" autoPict="0">
                <anchor moveWithCells="1">
                  <from>
                    <xdr:col>2</xdr:col>
                    <xdr:colOff>523875</xdr:colOff>
                    <xdr:row>11</xdr:row>
                    <xdr:rowOff>180975</xdr:rowOff>
                  </from>
                  <to>
                    <xdr:col>2</xdr:col>
                    <xdr:colOff>676275</xdr:colOff>
                    <xdr:row>11</xdr:row>
                    <xdr:rowOff>390525</xdr:rowOff>
                  </to>
                </anchor>
              </controlPr>
            </control>
          </mc:Choice>
        </mc:AlternateContent>
        <mc:AlternateContent xmlns:mc="http://schemas.openxmlformats.org/markup-compatibility/2006">
          <mc:Choice Requires="x14">
            <control shapeId="101391" r:id="rId14" name="Check Box 15">
              <controlPr defaultSize="0" autoFill="0" autoLine="0" autoPict="0">
                <anchor moveWithCells="1">
                  <from>
                    <xdr:col>2</xdr:col>
                    <xdr:colOff>523875</xdr:colOff>
                    <xdr:row>12</xdr:row>
                    <xdr:rowOff>238125</xdr:rowOff>
                  </from>
                  <to>
                    <xdr:col>2</xdr:col>
                    <xdr:colOff>752475</xdr:colOff>
                    <xdr:row>12</xdr:row>
                    <xdr:rowOff>466725</xdr:rowOff>
                  </to>
                </anchor>
              </controlPr>
            </control>
          </mc:Choice>
        </mc:AlternateContent>
        <mc:AlternateContent xmlns:mc="http://schemas.openxmlformats.org/markup-compatibility/2006">
          <mc:Choice Requires="x14">
            <control shapeId="101392" r:id="rId15" name="Check Box 16">
              <controlPr defaultSize="0" autoFill="0" autoLine="0" autoPict="0">
                <anchor moveWithCells="1">
                  <from>
                    <xdr:col>2</xdr:col>
                    <xdr:colOff>523875</xdr:colOff>
                    <xdr:row>13</xdr:row>
                    <xdr:rowOff>114300</xdr:rowOff>
                  </from>
                  <to>
                    <xdr:col>2</xdr:col>
                    <xdr:colOff>771525</xdr:colOff>
                    <xdr:row>13</xdr:row>
                    <xdr:rowOff>323850</xdr:rowOff>
                  </to>
                </anchor>
              </controlPr>
            </control>
          </mc:Choice>
        </mc:AlternateContent>
        <mc:AlternateContent xmlns:mc="http://schemas.openxmlformats.org/markup-compatibility/2006">
          <mc:Choice Requires="x14">
            <control shapeId="101393" r:id="rId16" name="Check Box 17">
              <controlPr defaultSize="0" autoFill="0" autoLine="0" autoPict="0">
                <anchor moveWithCells="1">
                  <from>
                    <xdr:col>2</xdr:col>
                    <xdr:colOff>523875</xdr:colOff>
                    <xdr:row>15</xdr:row>
                    <xdr:rowOff>152400</xdr:rowOff>
                  </from>
                  <to>
                    <xdr:col>2</xdr:col>
                    <xdr:colOff>714375</xdr:colOff>
                    <xdr:row>15</xdr:row>
                    <xdr:rowOff>352425</xdr:rowOff>
                  </to>
                </anchor>
              </controlPr>
            </control>
          </mc:Choice>
        </mc:AlternateContent>
        <mc:AlternateContent xmlns:mc="http://schemas.openxmlformats.org/markup-compatibility/2006">
          <mc:Choice Requires="x14">
            <control shapeId="101394" r:id="rId17" name="Check Box 18">
              <controlPr defaultSize="0" autoFill="0" autoLine="0" autoPict="0">
                <anchor moveWithCells="1">
                  <from>
                    <xdr:col>2</xdr:col>
                    <xdr:colOff>523875</xdr:colOff>
                    <xdr:row>27</xdr:row>
                    <xdr:rowOff>295275</xdr:rowOff>
                  </from>
                  <to>
                    <xdr:col>2</xdr:col>
                    <xdr:colOff>752475</xdr:colOff>
                    <xdr:row>27</xdr:row>
                    <xdr:rowOff>504825</xdr:rowOff>
                  </to>
                </anchor>
              </controlPr>
            </control>
          </mc:Choice>
        </mc:AlternateContent>
        <mc:AlternateContent xmlns:mc="http://schemas.openxmlformats.org/markup-compatibility/2006">
          <mc:Choice Requires="x14">
            <control shapeId="101404" r:id="rId18" name="Check Box 28">
              <controlPr defaultSize="0" autoFill="0" autoLine="0" autoPict="0">
                <anchor moveWithCells="1">
                  <from>
                    <xdr:col>2</xdr:col>
                    <xdr:colOff>523875</xdr:colOff>
                    <xdr:row>16</xdr:row>
                    <xdr:rowOff>152400</xdr:rowOff>
                  </from>
                  <to>
                    <xdr:col>2</xdr:col>
                    <xdr:colOff>733425</xdr:colOff>
                    <xdr:row>16</xdr:row>
                    <xdr:rowOff>371475</xdr:rowOff>
                  </to>
                </anchor>
              </controlPr>
            </control>
          </mc:Choice>
        </mc:AlternateContent>
        <mc:AlternateContent xmlns:mc="http://schemas.openxmlformats.org/markup-compatibility/2006">
          <mc:Choice Requires="x14">
            <control shapeId="101407" r:id="rId19" name="Check Box 31">
              <controlPr defaultSize="0" autoFill="0" autoLine="0" autoPict="0">
                <anchor moveWithCells="1">
                  <from>
                    <xdr:col>2</xdr:col>
                    <xdr:colOff>523875</xdr:colOff>
                    <xdr:row>17</xdr:row>
                    <xdr:rowOff>152400</xdr:rowOff>
                  </from>
                  <to>
                    <xdr:col>2</xdr:col>
                    <xdr:colOff>733425</xdr:colOff>
                    <xdr:row>17</xdr:row>
                    <xdr:rowOff>371475</xdr:rowOff>
                  </to>
                </anchor>
              </controlPr>
            </control>
          </mc:Choice>
        </mc:AlternateContent>
        <mc:AlternateContent xmlns:mc="http://schemas.openxmlformats.org/markup-compatibility/2006">
          <mc:Choice Requires="x14">
            <control shapeId="101408" r:id="rId20" name="Check Box 32">
              <controlPr defaultSize="0" autoFill="0" autoLine="0" autoPict="0">
                <anchor moveWithCells="1">
                  <from>
                    <xdr:col>2</xdr:col>
                    <xdr:colOff>523875</xdr:colOff>
                    <xdr:row>18</xdr:row>
                    <xdr:rowOff>152400</xdr:rowOff>
                  </from>
                  <to>
                    <xdr:col>2</xdr:col>
                    <xdr:colOff>733425</xdr:colOff>
                    <xdr:row>18</xdr:row>
                    <xdr:rowOff>352425</xdr:rowOff>
                  </to>
                </anchor>
              </controlPr>
            </control>
          </mc:Choice>
        </mc:AlternateContent>
        <mc:AlternateContent xmlns:mc="http://schemas.openxmlformats.org/markup-compatibility/2006">
          <mc:Choice Requires="x14">
            <control shapeId="101409" r:id="rId21" name="Check Box 33">
              <controlPr defaultSize="0" autoFill="0" autoLine="0" autoPict="0">
                <anchor moveWithCells="1">
                  <from>
                    <xdr:col>2</xdr:col>
                    <xdr:colOff>523875</xdr:colOff>
                    <xdr:row>19</xdr:row>
                    <xdr:rowOff>152400</xdr:rowOff>
                  </from>
                  <to>
                    <xdr:col>2</xdr:col>
                    <xdr:colOff>771525</xdr:colOff>
                    <xdr:row>19</xdr:row>
                    <xdr:rowOff>371475</xdr:rowOff>
                  </to>
                </anchor>
              </controlPr>
            </control>
          </mc:Choice>
        </mc:AlternateContent>
        <mc:AlternateContent xmlns:mc="http://schemas.openxmlformats.org/markup-compatibility/2006">
          <mc:Choice Requires="x14">
            <control shapeId="101410" r:id="rId22" name="Check Box 34">
              <controlPr defaultSize="0" autoFill="0" autoLine="0" autoPict="0">
                <anchor moveWithCells="1">
                  <from>
                    <xdr:col>2</xdr:col>
                    <xdr:colOff>523875</xdr:colOff>
                    <xdr:row>20</xdr:row>
                    <xdr:rowOff>152400</xdr:rowOff>
                  </from>
                  <to>
                    <xdr:col>2</xdr:col>
                    <xdr:colOff>752475</xdr:colOff>
                    <xdr:row>20</xdr:row>
                    <xdr:rowOff>409575</xdr:rowOff>
                  </to>
                </anchor>
              </controlPr>
            </control>
          </mc:Choice>
        </mc:AlternateContent>
        <mc:AlternateContent xmlns:mc="http://schemas.openxmlformats.org/markup-compatibility/2006">
          <mc:Choice Requires="x14">
            <control shapeId="101411" r:id="rId23" name="Check Box 35">
              <controlPr defaultSize="0" autoFill="0" autoLine="0" autoPict="0">
                <anchor moveWithCells="1">
                  <from>
                    <xdr:col>2</xdr:col>
                    <xdr:colOff>523875</xdr:colOff>
                    <xdr:row>21</xdr:row>
                    <xdr:rowOff>152400</xdr:rowOff>
                  </from>
                  <to>
                    <xdr:col>2</xdr:col>
                    <xdr:colOff>771525</xdr:colOff>
                    <xdr:row>21</xdr:row>
                    <xdr:rowOff>390525</xdr:rowOff>
                  </to>
                </anchor>
              </controlPr>
            </control>
          </mc:Choice>
        </mc:AlternateContent>
        <mc:AlternateContent xmlns:mc="http://schemas.openxmlformats.org/markup-compatibility/2006">
          <mc:Choice Requires="x14">
            <control shapeId="101412" r:id="rId24" name="Check Box 36">
              <controlPr defaultSize="0" autoFill="0" autoLine="0" autoPict="0">
                <anchor moveWithCells="1">
                  <from>
                    <xdr:col>2</xdr:col>
                    <xdr:colOff>523875</xdr:colOff>
                    <xdr:row>22</xdr:row>
                    <xdr:rowOff>152400</xdr:rowOff>
                  </from>
                  <to>
                    <xdr:col>2</xdr:col>
                    <xdr:colOff>723900</xdr:colOff>
                    <xdr:row>22</xdr:row>
                    <xdr:rowOff>390525</xdr:rowOff>
                  </to>
                </anchor>
              </controlPr>
            </control>
          </mc:Choice>
        </mc:AlternateContent>
        <mc:AlternateContent xmlns:mc="http://schemas.openxmlformats.org/markup-compatibility/2006">
          <mc:Choice Requires="x14">
            <control shapeId="101413" r:id="rId25" name="Check Box 37">
              <controlPr defaultSize="0" autoFill="0" autoLine="0" autoPict="0">
                <anchor moveWithCells="1">
                  <from>
                    <xdr:col>2</xdr:col>
                    <xdr:colOff>523875</xdr:colOff>
                    <xdr:row>23</xdr:row>
                    <xdr:rowOff>152400</xdr:rowOff>
                  </from>
                  <to>
                    <xdr:col>2</xdr:col>
                    <xdr:colOff>714375</xdr:colOff>
                    <xdr:row>23</xdr:row>
                    <xdr:rowOff>342900</xdr:rowOff>
                  </to>
                </anchor>
              </controlPr>
            </control>
          </mc:Choice>
        </mc:AlternateContent>
        <mc:AlternateContent xmlns:mc="http://schemas.openxmlformats.org/markup-compatibility/2006">
          <mc:Choice Requires="x14">
            <control shapeId="101414" r:id="rId26" name="Check Box 38">
              <controlPr defaultSize="0" autoFill="0" autoLine="0" autoPict="0">
                <anchor moveWithCells="1">
                  <from>
                    <xdr:col>2</xdr:col>
                    <xdr:colOff>523875</xdr:colOff>
                    <xdr:row>28</xdr:row>
                    <xdr:rowOff>161925</xdr:rowOff>
                  </from>
                  <to>
                    <xdr:col>2</xdr:col>
                    <xdr:colOff>723900</xdr:colOff>
                    <xdr:row>28</xdr:row>
                    <xdr:rowOff>371475</xdr:rowOff>
                  </to>
                </anchor>
              </controlPr>
            </control>
          </mc:Choice>
        </mc:AlternateContent>
        <mc:AlternateContent xmlns:mc="http://schemas.openxmlformats.org/markup-compatibility/2006">
          <mc:Choice Requires="x14">
            <control shapeId="101415" r:id="rId27" name="Check Box 39">
              <controlPr defaultSize="0" autoFill="0" autoLine="0" autoPict="0">
                <anchor moveWithCells="1">
                  <from>
                    <xdr:col>2</xdr:col>
                    <xdr:colOff>523875</xdr:colOff>
                    <xdr:row>29</xdr:row>
                    <xdr:rowOff>295275</xdr:rowOff>
                  </from>
                  <to>
                    <xdr:col>2</xdr:col>
                    <xdr:colOff>752475</xdr:colOff>
                    <xdr:row>29</xdr:row>
                    <xdr:rowOff>514350</xdr:rowOff>
                  </to>
                </anchor>
              </controlPr>
            </control>
          </mc:Choice>
        </mc:AlternateContent>
        <mc:AlternateContent xmlns:mc="http://schemas.openxmlformats.org/markup-compatibility/2006">
          <mc:Choice Requires="x14">
            <control shapeId="101418" r:id="rId28" name="Check Box 42">
              <controlPr defaultSize="0" autoFill="0" autoLine="0" autoPict="0">
                <anchor moveWithCells="1">
                  <from>
                    <xdr:col>2</xdr:col>
                    <xdr:colOff>523875</xdr:colOff>
                    <xdr:row>25</xdr:row>
                    <xdr:rowOff>152400</xdr:rowOff>
                  </from>
                  <to>
                    <xdr:col>2</xdr:col>
                    <xdr:colOff>733425</xdr:colOff>
                    <xdr:row>25</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1BA18-C39C-4AD5-B940-176F8A78DCF1}">
  <sheetPr codeName="Feuil11">
    <tabColor theme="4"/>
    <pageSetUpPr fitToPage="1"/>
  </sheetPr>
  <dimension ref="A1:X116"/>
  <sheetViews>
    <sheetView showGridLines="0" showWhiteSpace="0" topLeftCell="A25" zoomScaleNormal="100" zoomScalePageLayoutView="53" workbookViewId="0">
      <selection activeCell="C34" sqref="C34:L34"/>
    </sheetView>
  </sheetViews>
  <sheetFormatPr baseColWidth="10" defaultColWidth="11.42578125" defaultRowHeight="15" outlineLevelCol="1"/>
  <cols>
    <col min="1" max="1" width="1.140625" style="40" customWidth="1"/>
    <col min="2" max="2" width="23.42578125" style="40" customWidth="1"/>
    <col min="3" max="3" width="3.42578125" style="40" customWidth="1"/>
    <col min="4" max="4" width="11.42578125" style="40" customWidth="1"/>
    <col min="5" max="5" width="3.42578125" style="40" customWidth="1"/>
    <col min="6" max="6" width="10.5703125" style="40" customWidth="1"/>
    <col min="7" max="7" width="0.85546875" style="40" customWidth="1"/>
    <col min="8" max="8" width="13.85546875" style="40" customWidth="1"/>
    <col min="9" max="9" width="4" style="40" customWidth="1"/>
    <col min="10" max="10" width="10.42578125" style="40" customWidth="1"/>
    <col min="11" max="11" width="3.5703125" style="40" customWidth="1"/>
    <col min="12" max="12" width="10.28515625" style="40" customWidth="1"/>
    <col min="13" max="13" width="0.5703125" style="40" customWidth="1"/>
    <col min="14" max="14" width="1.140625" style="40" customWidth="1"/>
    <col min="15" max="15" width="1.42578125" style="40" hidden="1" customWidth="1" outlineLevel="1"/>
    <col min="16" max="16" width="75.85546875" style="40" hidden="1" customWidth="1" outlineLevel="1"/>
    <col min="17" max="17" width="15" style="40" hidden="1" customWidth="1" outlineLevel="1"/>
    <col min="18" max="18" width="2" style="40" hidden="1" customWidth="1" outlineLevel="1"/>
    <col min="19" max="19" width="39" style="40" hidden="1" customWidth="1" outlineLevel="1"/>
    <col min="20" max="20" width="1.42578125" style="40" hidden="1" customWidth="1" outlineLevel="1"/>
    <col min="21" max="21" width="1.28515625" style="40" hidden="1" customWidth="1" outlineLevel="1"/>
    <col min="22" max="22" width="11.42578125" style="40" hidden="1" customWidth="1" outlineLevel="1"/>
    <col min="23" max="23" width="11.42578125" style="40" collapsed="1"/>
    <col min="24" max="16384" width="11.42578125" style="40"/>
  </cols>
  <sheetData>
    <row r="1" spans="1:24" s="60" customFormat="1" ht="52.5" customHeight="1" thickBot="1">
      <c r="A1" s="62"/>
      <c r="B1" s="654" t="s">
        <v>1715</v>
      </c>
      <c r="C1" s="654"/>
      <c r="D1" s="654"/>
      <c r="E1" s="654"/>
      <c r="F1" s="654"/>
      <c r="G1" s="654"/>
      <c r="H1" s="654"/>
      <c r="I1" s="654"/>
      <c r="J1" s="654"/>
      <c r="K1" s="654"/>
      <c r="L1" s="532"/>
      <c r="M1" s="164"/>
      <c r="N1" s="165"/>
      <c r="O1" s="166"/>
      <c r="P1" s="198" t="s">
        <v>1715</v>
      </c>
      <c r="Q1" s="8"/>
      <c r="R1" s="8"/>
      <c r="S1" s="8"/>
      <c r="T1" s="85"/>
      <c r="U1" s="61"/>
      <c r="V1" s="63"/>
      <c r="W1" s="63"/>
      <c r="X1" s="63"/>
    </row>
    <row r="2" spans="1:24" customFormat="1" ht="33.75" customHeight="1" thickTop="1" thickBot="1">
      <c r="A2" s="34"/>
      <c r="B2" s="573" t="s">
        <v>1230</v>
      </c>
      <c r="C2" s="573"/>
      <c r="D2" s="573"/>
      <c r="E2" s="573"/>
      <c r="F2" s="573"/>
      <c r="G2" s="93"/>
      <c r="H2" s="691" t="s">
        <v>1423</v>
      </c>
      <c r="I2" s="691"/>
      <c r="J2" s="691"/>
      <c r="K2" s="691"/>
      <c r="L2" s="691"/>
      <c r="M2" s="9"/>
      <c r="N2" s="32"/>
      <c r="O2" s="4"/>
      <c r="P2" s="12" t="s">
        <v>0</v>
      </c>
      <c r="Q2" s="102" t="s">
        <v>1231</v>
      </c>
      <c r="R2" s="102"/>
      <c r="S2" s="103" t="s">
        <v>1</v>
      </c>
      <c r="T2" s="71"/>
      <c r="U2" s="34"/>
    </row>
    <row r="3" spans="1:24" customFormat="1" ht="12.95" customHeight="1" thickTop="1">
      <c r="A3" s="34"/>
      <c r="B3" s="7"/>
      <c r="C3" s="7"/>
      <c r="D3" s="7"/>
      <c r="E3" s="7"/>
      <c r="F3" s="7"/>
      <c r="G3" s="93"/>
      <c r="H3" s="9"/>
      <c r="I3" s="9"/>
      <c r="J3" s="9"/>
      <c r="K3" s="9"/>
      <c r="L3" s="9"/>
      <c r="M3" s="9"/>
      <c r="N3" s="32"/>
      <c r="O3" s="4"/>
      <c r="P3" s="69"/>
      <c r="Q3" s="70"/>
      <c r="R3" s="70"/>
      <c r="S3" s="71"/>
      <c r="T3" s="71"/>
      <c r="U3" s="34"/>
    </row>
    <row r="4" spans="1:24" ht="21" customHeight="1">
      <c r="A4" s="36"/>
      <c r="B4" s="205" t="s">
        <v>1716</v>
      </c>
      <c r="C4" s="670"/>
      <c r="D4" s="671"/>
      <c r="E4" s="671"/>
      <c r="F4" s="671"/>
      <c r="G4" s="167"/>
      <c r="H4" s="543"/>
      <c r="I4" s="527"/>
      <c r="J4" s="543" t="s">
        <v>1232</v>
      </c>
      <c r="K4" s="168" t="s">
        <v>1233</v>
      </c>
      <c r="L4" s="543" t="s">
        <v>1234</v>
      </c>
      <c r="M4" s="261"/>
      <c r="N4" s="169"/>
      <c r="O4" s="170"/>
      <c r="P4" s="730" t="s">
        <v>1436</v>
      </c>
      <c r="Q4" s="732"/>
      <c r="R4" s="70"/>
      <c r="S4" s="725"/>
      <c r="T4" s="94"/>
      <c r="U4" s="44"/>
      <c r="V4" s="3"/>
    </row>
    <row r="5" spans="1:24" ht="19.5" customHeight="1">
      <c r="A5" s="36"/>
      <c r="B5" s="205" t="s">
        <v>1235</v>
      </c>
      <c r="C5" s="657"/>
      <c r="D5" s="658"/>
      <c r="E5" s="658"/>
      <c r="F5" s="658"/>
      <c r="G5" s="171"/>
      <c r="H5" s="172" t="s">
        <v>1236</v>
      </c>
      <c r="I5" s="687"/>
      <c r="J5" s="687"/>
      <c r="K5" s="687"/>
      <c r="L5" s="688"/>
      <c r="M5" s="173"/>
      <c r="N5" s="174"/>
      <c r="O5" s="170"/>
      <c r="P5" s="731"/>
      <c r="Q5" s="733"/>
      <c r="R5" s="70"/>
      <c r="S5" s="726"/>
      <c r="T5" s="94"/>
      <c r="U5" s="44"/>
      <c r="V5" s="3"/>
    </row>
    <row r="6" spans="1:24" ht="20.25" customHeight="1">
      <c r="A6" s="36"/>
      <c r="B6" s="205" t="s">
        <v>136</v>
      </c>
      <c r="C6" s="665"/>
      <c r="D6" s="672"/>
      <c r="E6" s="672"/>
      <c r="F6" s="672"/>
      <c r="G6" s="171"/>
      <c r="H6" s="172" t="s">
        <v>1237</v>
      </c>
      <c r="I6" s="687"/>
      <c r="J6" s="687"/>
      <c r="K6" s="687"/>
      <c r="L6" s="688"/>
      <c r="M6" s="173"/>
      <c r="N6" s="174"/>
      <c r="O6" s="170"/>
      <c r="P6" s="716" t="s">
        <v>1413</v>
      </c>
      <c r="Q6" s="659"/>
      <c r="R6" s="70"/>
      <c r="S6" s="662"/>
      <c r="T6" s="89"/>
      <c r="U6" s="44"/>
      <c r="V6" s="3"/>
    </row>
    <row r="7" spans="1:24" ht="18.75" customHeight="1">
      <c r="A7" s="36"/>
      <c r="B7" s="205" t="s">
        <v>1238</v>
      </c>
      <c r="C7" s="657"/>
      <c r="D7" s="658"/>
      <c r="E7" s="658"/>
      <c r="F7" s="658"/>
      <c r="G7" s="171"/>
      <c r="H7" s="172" t="s">
        <v>1244</v>
      </c>
      <c r="I7" s="687"/>
      <c r="J7" s="687"/>
      <c r="K7" s="687"/>
      <c r="L7" s="688"/>
      <c r="M7" s="173"/>
      <c r="N7" s="174"/>
      <c r="O7" s="170"/>
      <c r="P7" s="716"/>
      <c r="Q7" s="734"/>
      <c r="R7" s="70"/>
      <c r="S7" s="727"/>
      <c r="T7" s="89"/>
      <c r="U7" s="44"/>
      <c r="V7" s="3"/>
    </row>
    <row r="8" spans="1:24" ht="22.5" customHeight="1">
      <c r="A8" s="36"/>
      <c r="B8" s="205" t="s">
        <v>1239</v>
      </c>
      <c r="C8" s="681"/>
      <c r="D8" s="681"/>
      <c r="E8" s="681"/>
      <c r="F8" s="682"/>
      <c r="G8" s="171"/>
      <c r="H8" s="172" t="s">
        <v>1240</v>
      </c>
      <c r="I8" s="689"/>
      <c r="J8" s="689"/>
      <c r="K8" s="689"/>
      <c r="L8" s="690"/>
      <c r="M8" s="175"/>
      <c r="N8" s="176"/>
      <c r="O8" s="170"/>
      <c r="P8" s="716"/>
      <c r="Q8" s="660"/>
      <c r="R8" s="70"/>
      <c r="S8" s="663"/>
      <c r="T8" s="89"/>
      <c r="U8" s="44"/>
      <c r="V8" s="3"/>
    </row>
    <row r="9" spans="1:24" ht="33" customHeight="1">
      <c r="A9" s="36"/>
      <c r="B9" s="205" t="s">
        <v>1717</v>
      </c>
      <c r="C9" s="657"/>
      <c r="D9" s="658"/>
      <c r="E9" s="658"/>
      <c r="F9" s="658"/>
      <c r="G9" s="171"/>
      <c r="H9" s="177"/>
      <c r="I9" s="178"/>
      <c r="J9" s="178"/>
      <c r="K9" s="178"/>
      <c r="L9" s="178"/>
      <c r="M9" s="173"/>
      <c r="N9" s="174"/>
      <c r="O9" s="170"/>
      <c r="P9" s="156" t="s">
        <v>1427</v>
      </c>
      <c r="Q9" s="509"/>
      <c r="R9" s="70"/>
      <c r="S9" s="434" t="s">
        <v>1718</v>
      </c>
      <c r="T9" s="89"/>
      <c r="U9" s="36"/>
    </row>
    <row r="10" spans="1:24" ht="27" customHeight="1">
      <c r="A10" s="36"/>
      <c r="B10" s="205" t="s">
        <v>1241</v>
      </c>
      <c r="C10" s="678"/>
      <c r="D10" s="658"/>
      <c r="E10" s="658"/>
      <c r="F10" s="658"/>
      <c r="G10" s="171"/>
      <c r="H10" s="666" t="s">
        <v>1424</v>
      </c>
      <c r="I10" s="667"/>
      <c r="J10" s="667"/>
      <c r="K10" s="667"/>
      <c r="L10" s="667"/>
      <c r="M10" s="179"/>
      <c r="N10" s="180"/>
      <c r="O10" s="170"/>
      <c r="P10" s="156" t="s">
        <v>1719</v>
      </c>
      <c r="Q10" s="509"/>
      <c r="R10" s="70"/>
      <c r="S10" s="434" t="s">
        <v>1718</v>
      </c>
      <c r="T10" s="89"/>
      <c r="U10" s="44"/>
      <c r="V10" s="3"/>
    </row>
    <row r="11" spans="1:24" ht="25.5" customHeight="1">
      <c r="A11" s="36"/>
      <c r="B11" s="205" t="s">
        <v>1242</v>
      </c>
      <c r="C11" s="679"/>
      <c r="D11" s="680"/>
      <c r="E11" s="680"/>
      <c r="F11" s="680"/>
      <c r="G11" s="171"/>
      <c r="H11" s="181"/>
      <c r="I11" s="182"/>
      <c r="J11" s="172" t="s">
        <v>1232</v>
      </c>
      <c r="K11" s="183"/>
      <c r="L11" s="512" t="s">
        <v>1234</v>
      </c>
      <c r="M11" s="261"/>
      <c r="N11" s="169"/>
      <c r="O11" s="170"/>
      <c r="P11" s="716" t="s">
        <v>1428</v>
      </c>
      <c r="Q11" s="659"/>
      <c r="R11" s="70"/>
      <c r="S11" s="662" t="s">
        <v>1718</v>
      </c>
      <c r="T11" s="89"/>
      <c r="U11" s="44"/>
      <c r="V11" s="3"/>
    </row>
    <row r="12" spans="1:24" ht="21" customHeight="1">
      <c r="A12" s="36"/>
      <c r="B12" s="205" t="s">
        <v>1720</v>
      </c>
      <c r="C12" s="679"/>
      <c r="D12" s="680"/>
      <c r="E12" s="680"/>
      <c r="F12" s="680"/>
      <c r="G12" s="171"/>
      <c r="H12" s="172" t="s">
        <v>1236</v>
      </c>
      <c r="I12" s="683"/>
      <c r="J12" s="683"/>
      <c r="K12" s="683"/>
      <c r="L12" s="684"/>
      <c r="M12" s="184"/>
      <c r="N12" s="185"/>
      <c r="O12" s="170"/>
      <c r="P12" s="716"/>
      <c r="Q12" s="660"/>
      <c r="R12" s="70"/>
      <c r="S12" s="663"/>
      <c r="T12" s="89"/>
      <c r="U12" s="44"/>
      <c r="V12" s="3"/>
    </row>
    <row r="13" spans="1:24" ht="19.5" customHeight="1">
      <c r="A13" s="36"/>
      <c r="B13" s="574" t="s">
        <v>1721</v>
      </c>
      <c r="C13" s="679"/>
      <c r="D13" s="680"/>
      <c r="E13" s="680"/>
      <c r="F13" s="680"/>
      <c r="G13" s="171"/>
      <c r="H13" s="172" t="s">
        <v>1237</v>
      </c>
      <c r="I13" s="683"/>
      <c r="J13" s="683"/>
      <c r="K13" s="683"/>
      <c r="L13" s="684"/>
      <c r="M13" s="184"/>
      <c r="N13" s="185"/>
      <c r="O13" s="170"/>
      <c r="P13" s="716" t="s">
        <v>1722</v>
      </c>
      <c r="Q13" s="661"/>
      <c r="R13" s="70"/>
      <c r="S13" s="662"/>
      <c r="T13" s="89"/>
      <c r="U13" s="44"/>
      <c r="V13" s="3"/>
    </row>
    <row r="14" spans="1:24" ht="25.5" customHeight="1">
      <c r="A14" s="36"/>
      <c r="B14" s="574" t="s">
        <v>1243</v>
      </c>
      <c r="C14" s="664"/>
      <c r="D14" s="664"/>
      <c r="E14" s="664"/>
      <c r="F14" s="665"/>
      <c r="G14" s="171"/>
      <c r="H14" s="172" t="s">
        <v>1244</v>
      </c>
      <c r="I14" s="683"/>
      <c r="J14" s="683"/>
      <c r="K14" s="683"/>
      <c r="L14" s="684"/>
      <c r="M14" s="184"/>
      <c r="N14" s="185"/>
      <c r="O14" s="170"/>
      <c r="P14" s="716"/>
      <c r="Q14" s="661"/>
      <c r="R14" s="70"/>
      <c r="S14" s="663"/>
      <c r="T14" s="89"/>
      <c r="U14" s="44"/>
      <c r="V14" s="3"/>
    </row>
    <row r="15" spans="1:24" ht="23.25" customHeight="1">
      <c r="A15" s="36"/>
      <c r="B15" s="109" t="s">
        <v>13</v>
      </c>
      <c r="C15" s="657"/>
      <c r="D15" s="658"/>
      <c r="E15" s="658"/>
      <c r="F15" s="658"/>
      <c r="G15" s="186"/>
      <c r="H15" s="540" t="s">
        <v>1240</v>
      </c>
      <c r="I15" s="737"/>
      <c r="J15" s="737"/>
      <c r="K15" s="737"/>
      <c r="L15" s="738"/>
      <c r="M15" s="187"/>
      <c r="N15" s="188"/>
      <c r="O15" s="170"/>
      <c r="P15" s="156" t="s">
        <v>1723</v>
      </c>
      <c r="Q15" s="509"/>
      <c r="R15" s="70"/>
      <c r="S15" s="432"/>
      <c r="T15" s="89"/>
      <c r="U15" s="44"/>
      <c r="V15" s="3"/>
    </row>
    <row r="16" spans="1:24" ht="30" customHeight="1">
      <c r="A16" s="36"/>
      <c r="B16" s="110" t="s">
        <v>1724</v>
      </c>
      <c r="C16" s="685"/>
      <c r="D16" s="686"/>
      <c r="E16" s="686"/>
      <c r="F16" s="686"/>
      <c r="G16" s="186"/>
      <c r="H16" s="540"/>
      <c r="I16" s="740"/>
      <c r="J16" s="740"/>
      <c r="K16" s="740"/>
      <c r="L16" s="741"/>
      <c r="M16" s="184"/>
      <c r="N16" s="185"/>
      <c r="O16" s="170"/>
      <c r="P16" s="156" t="s">
        <v>1725</v>
      </c>
      <c r="Q16" s="509"/>
      <c r="R16" s="70"/>
      <c r="S16" s="433"/>
      <c r="T16" s="89"/>
      <c r="U16" s="44"/>
      <c r="V16" s="3"/>
    </row>
    <row r="17" spans="1:24" ht="21" customHeight="1">
      <c r="A17" s="36"/>
      <c r="B17" s="702" t="s">
        <v>1726</v>
      </c>
      <c r="C17" s="673"/>
      <c r="D17" s="674"/>
      <c r="E17" s="674"/>
      <c r="F17" s="674"/>
      <c r="G17" s="674"/>
      <c r="H17" s="674"/>
      <c r="I17" s="674"/>
      <c r="J17" s="674"/>
      <c r="K17" s="674"/>
      <c r="L17" s="675"/>
      <c r="M17" s="184"/>
      <c r="N17" s="185"/>
      <c r="O17" s="170"/>
      <c r="P17" s="716" t="s">
        <v>1727</v>
      </c>
      <c r="Q17" s="659"/>
      <c r="R17" s="70"/>
      <c r="S17" s="662"/>
      <c r="T17" s="89"/>
      <c r="U17" s="44"/>
      <c r="V17" s="3"/>
    </row>
    <row r="18" spans="1:24" ht="25.5" customHeight="1">
      <c r="A18" s="36"/>
      <c r="B18" s="702"/>
      <c r="C18" s="676"/>
      <c r="D18" s="662"/>
      <c r="E18" s="662"/>
      <c r="F18" s="662"/>
      <c r="G18" s="662"/>
      <c r="H18" s="662"/>
      <c r="I18" s="662"/>
      <c r="J18" s="662"/>
      <c r="K18" s="662"/>
      <c r="L18" s="677"/>
      <c r="M18" s="184"/>
      <c r="N18" s="185"/>
      <c r="O18" s="170"/>
      <c r="P18" s="716"/>
      <c r="Q18" s="660"/>
      <c r="R18" s="70"/>
      <c r="S18" s="663"/>
      <c r="T18" s="89"/>
      <c r="U18" s="44"/>
      <c r="V18" s="3"/>
    </row>
    <row r="19" spans="1:24" ht="14.25" customHeight="1">
      <c r="A19" s="36"/>
      <c r="B19" s="707"/>
      <c r="C19" s="707"/>
      <c r="D19" s="707"/>
      <c r="E19" s="707"/>
      <c r="F19" s="707"/>
      <c r="G19" s="575"/>
      <c r="H19" s="261"/>
      <c r="I19" s="184"/>
      <c r="J19" s="184"/>
      <c r="K19" s="184"/>
      <c r="L19" s="184"/>
      <c r="M19" s="184"/>
      <c r="N19" s="185"/>
      <c r="O19" s="170"/>
      <c r="P19" s="121" t="s">
        <v>1728</v>
      </c>
      <c r="Q19" s="509"/>
      <c r="R19" s="70"/>
      <c r="S19" s="434"/>
      <c r="T19" s="89"/>
      <c r="U19" s="44"/>
      <c r="V19" s="3"/>
    </row>
    <row r="20" spans="1:24" customFormat="1" ht="48" customHeight="1" thickBot="1">
      <c r="A20" s="34"/>
      <c r="B20" s="691" t="s">
        <v>1425</v>
      </c>
      <c r="C20" s="691"/>
      <c r="D20" s="691"/>
      <c r="E20" s="691"/>
      <c r="F20" s="691"/>
      <c r="G20" s="691"/>
      <c r="H20" s="691"/>
      <c r="I20" s="691"/>
      <c r="J20" s="691"/>
      <c r="K20" s="691"/>
      <c r="L20" s="576"/>
      <c r="M20" s="10"/>
      <c r="N20" s="33"/>
      <c r="O20" s="4"/>
      <c r="P20" s="101" t="s">
        <v>1729</v>
      </c>
      <c r="Q20" s="509"/>
      <c r="R20" s="70"/>
      <c r="S20" s="434"/>
      <c r="T20" s="95"/>
      <c r="U20" s="35"/>
      <c r="V20" s="1"/>
    </row>
    <row r="21" spans="1:24" customFormat="1" ht="11.45" customHeight="1" thickTop="1">
      <c r="A21" s="34"/>
      <c r="B21" s="545"/>
      <c r="C21" s="545"/>
      <c r="D21" s="545"/>
      <c r="E21" s="545"/>
      <c r="F21" s="545"/>
      <c r="G21" s="93"/>
      <c r="H21" s="10"/>
      <c r="I21" s="10"/>
      <c r="J21" s="10"/>
      <c r="K21" s="10"/>
      <c r="L21" s="10"/>
      <c r="M21" s="10"/>
      <c r="N21" s="33"/>
      <c r="O21" s="4"/>
      <c r="P21" s="716" t="s">
        <v>1730</v>
      </c>
      <c r="Q21" s="735"/>
      <c r="R21" s="70"/>
      <c r="S21" s="728" t="s">
        <v>1731</v>
      </c>
      <c r="T21" s="84"/>
      <c r="U21" s="35"/>
      <c r="V21" s="1"/>
    </row>
    <row r="22" spans="1:24" ht="20.25" customHeight="1">
      <c r="A22" s="36"/>
      <c r="B22" s="577"/>
      <c r="C22" s="578"/>
      <c r="D22" s="120" t="s">
        <v>1232</v>
      </c>
      <c r="E22" s="579"/>
      <c r="F22" s="119" t="s">
        <v>1234</v>
      </c>
      <c r="G22" s="580"/>
      <c r="H22" s="580"/>
      <c r="I22" s="581"/>
      <c r="J22" s="582"/>
      <c r="K22" s="583"/>
      <c r="L22" s="582"/>
      <c r="M22" s="89"/>
      <c r="N22" s="43"/>
      <c r="O22" s="39"/>
      <c r="P22" s="716"/>
      <c r="Q22" s="736"/>
      <c r="R22" s="189"/>
      <c r="S22" s="729"/>
      <c r="T22" s="29"/>
      <c r="U22" s="44"/>
      <c r="V22" s="3"/>
    </row>
    <row r="23" spans="1:24" ht="26.45" customHeight="1">
      <c r="A23" s="36"/>
      <c r="B23" s="584" t="s">
        <v>1236</v>
      </c>
      <c r="C23" s="668"/>
      <c r="D23" s="669"/>
      <c r="E23" s="669"/>
      <c r="F23" s="669"/>
      <c r="G23" s="49"/>
      <c r="H23" s="111" t="s">
        <v>1239</v>
      </c>
      <c r="I23" s="693"/>
      <c r="J23" s="693"/>
      <c r="K23" s="693"/>
      <c r="L23" s="694"/>
      <c r="M23" s="45"/>
      <c r="N23" s="46"/>
      <c r="O23" s="39"/>
      <c r="P23" s="189"/>
      <c r="Q23" s="189"/>
      <c r="R23" s="189"/>
      <c r="S23" s="189"/>
      <c r="T23" s="29"/>
      <c r="U23" s="44"/>
      <c r="V23" s="3"/>
    </row>
    <row r="24" spans="1:24" ht="27" customHeight="1">
      <c r="A24" s="36"/>
      <c r="B24" s="585" t="s">
        <v>1237</v>
      </c>
      <c r="C24" s="699"/>
      <c r="D24" s="695"/>
      <c r="E24" s="695"/>
      <c r="F24" s="695"/>
      <c r="G24" s="47"/>
      <c r="H24" s="112" t="s">
        <v>1426</v>
      </c>
      <c r="I24" s="695"/>
      <c r="J24" s="695"/>
      <c r="K24" s="695"/>
      <c r="L24" s="696"/>
      <c r="M24" s="45"/>
      <c r="N24" s="46"/>
      <c r="O24" s="39"/>
      <c r="P24" s="717"/>
      <c r="Q24" s="189"/>
      <c r="R24" s="189"/>
      <c r="S24" s="189"/>
      <c r="T24" s="29"/>
      <c r="U24" s="44"/>
      <c r="V24" s="3"/>
      <c r="W24" s="3"/>
      <c r="X24" s="50"/>
    </row>
    <row r="25" spans="1:24" ht="27" customHeight="1">
      <c r="A25" s="36"/>
      <c r="B25" s="585" t="s">
        <v>1244</v>
      </c>
      <c r="C25" s="699"/>
      <c r="D25" s="695"/>
      <c r="E25" s="695"/>
      <c r="F25" s="695"/>
      <c r="G25" s="51"/>
      <c r="H25" s="52"/>
      <c r="I25" s="697"/>
      <c r="J25" s="697"/>
      <c r="K25" s="697"/>
      <c r="L25" s="698"/>
      <c r="M25" s="45"/>
      <c r="N25" s="46"/>
      <c r="O25" s="39"/>
      <c r="P25" s="717"/>
      <c r="Q25" s="170"/>
      <c r="R25" s="170"/>
      <c r="S25" s="170"/>
      <c r="T25" s="83"/>
      <c r="U25" s="36"/>
      <c r="W25" s="3"/>
      <c r="X25" s="50"/>
    </row>
    <row r="26" spans="1:24" customFormat="1" ht="36" customHeight="1" thickBot="1">
      <c r="A26" s="34"/>
      <c r="B26" s="706" t="s">
        <v>1732</v>
      </c>
      <c r="C26" s="706"/>
      <c r="D26" s="706"/>
      <c r="E26" s="706"/>
      <c r="F26" s="706"/>
      <c r="G26" s="691"/>
      <c r="H26" s="691"/>
      <c r="I26" s="691"/>
      <c r="J26" s="691"/>
      <c r="K26" s="691"/>
      <c r="L26" s="576"/>
      <c r="M26" s="10"/>
      <c r="N26" s="33"/>
      <c r="O26" s="4"/>
      <c r="P26" s="718" t="s">
        <v>0</v>
      </c>
      <c r="Q26" s="718"/>
      <c r="R26" s="28"/>
      <c r="S26" s="27"/>
      <c r="T26" s="93"/>
      <c r="U26" s="35"/>
      <c r="V26" s="1"/>
    </row>
    <row r="27" spans="1:24" customFormat="1" ht="12.95" customHeight="1" thickTop="1">
      <c r="A27" s="34"/>
      <c r="B27" s="545"/>
      <c r="C27" s="545"/>
      <c r="D27" s="545"/>
      <c r="E27" s="545"/>
      <c r="F27" s="545"/>
      <c r="G27" s="93"/>
      <c r="H27" s="72"/>
      <c r="I27" s="72"/>
      <c r="J27" s="72"/>
      <c r="K27" s="72"/>
      <c r="L27" s="72"/>
      <c r="M27" s="10"/>
      <c r="N27" s="33"/>
      <c r="O27" s="4"/>
      <c r="P27" s="5"/>
      <c r="Q27" s="5"/>
      <c r="R27" s="5"/>
      <c r="S27" s="4"/>
      <c r="T27" s="4"/>
      <c r="U27" s="35"/>
      <c r="V27" s="1"/>
    </row>
    <row r="28" spans="1:24" ht="34.5" customHeight="1">
      <c r="A28" s="36"/>
      <c r="B28" s="541" t="s">
        <v>1245</v>
      </c>
      <c r="C28" s="722"/>
      <c r="D28" s="722"/>
      <c r="E28" s="722"/>
      <c r="F28" s="722"/>
      <c r="G28" s="528"/>
      <c r="H28" s="724" t="s">
        <v>1736</v>
      </c>
      <c r="I28" s="724"/>
      <c r="J28" s="724"/>
      <c r="K28" s="724"/>
      <c r="L28" s="742"/>
      <c r="M28" s="45"/>
      <c r="N28" s="46"/>
      <c r="O28" s="39"/>
      <c r="P28" s="123" t="s">
        <v>1745</v>
      </c>
      <c r="Q28" s="510"/>
      <c r="R28" s="70"/>
      <c r="S28" s="536"/>
      <c r="T28" s="89"/>
      <c r="U28" s="36"/>
      <c r="W28" s="3"/>
      <c r="X28" s="50"/>
    </row>
    <row r="29" spans="1:24" ht="34.5" customHeight="1">
      <c r="A29" s="36"/>
      <c r="B29" s="541" t="s">
        <v>1246</v>
      </c>
      <c r="C29" s="723"/>
      <c r="D29" s="723"/>
      <c r="E29" s="723"/>
      <c r="F29" s="723"/>
      <c r="G29" s="529"/>
      <c r="H29" s="703"/>
      <c r="I29" s="703"/>
      <c r="J29" s="703"/>
      <c r="K29" s="703"/>
      <c r="L29" s="743"/>
      <c r="M29" s="45"/>
      <c r="N29" s="46"/>
      <c r="O29" s="39"/>
      <c r="P29" s="719"/>
      <c r="Q29" s="719"/>
      <c r="R29" s="30"/>
      <c r="S29" s="39"/>
      <c r="T29" s="83"/>
      <c r="U29" s="36"/>
      <c r="W29" s="3"/>
      <c r="X29" s="50"/>
    </row>
    <row r="30" spans="1:24" ht="34.5" customHeight="1" thickBot="1">
      <c r="A30" s="36"/>
      <c r="B30" s="541" t="s">
        <v>1247</v>
      </c>
      <c r="C30" s="723"/>
      <c r="D30" s="723"/>
      <c r="E30" s="723"/>
      <c r="F30" s="723"/>
      <c r="G30" s="529"/>
      <c r="H30" s="708" t="s">
        <v>1737</v>
      </c>
      <c r="I30" s="709"/>
      <c r="J30" s="709"/>
      <c r="K30" s="710"/>
      <c r="L30" s="744"/>
      <c r="M30" s="45"/>
      <c r="N30" s="46"/>
      <c r="O30" s="39"/>
      <c r="P30" s="190" t="s">
        <v>1733</v>
      </c>
      <c r="Q30" s="54"/>
      <c r="R30" s="54"/>
      <c r="S30" s="54"/>
      <c r="T30" s="90"/>
      <c r="U30" s="36"/>
      <c r="W30" s="3"/>
      <c r="X30" s="50"/>
    </row>
    <row r="31" spans="1:24" ht="34.5" customHeight="1" thickTop="1">
      <c r="A31" s="36"/>
      <c r="B31" s="541" t="s">
        <v>1738</v>
      </c>
      <c r="C31" s="685"/>
      <c r="D31" s="686"/>
      <c r="E31" s="686"/>
      <c r="F31" s="686"/>
      <c r="G31" s="530"/>
      <c r="H31" s="711"/>
      <c r="I31" s="712"/>
      <c r="J31" s="712"/>
      <c r="K31" s="713"/>
      <c r="L31" s="745"/>
      <c r="M31" s="45"/>
      <c r="N31" s="46"/>
      <c r="O31" s="39"/>
      <c r="P31" s="720"/>
      <c r="Q31" s="720"/>
      <c r="R31" s="720"/>
      <c r="S31" s="720"/>
      <c r="T31" s="96"/>
      <c r="U31" s="36"/>
      <c r="W31" s="3"/>
      <c r="X31" s="50"/>
    </row>
    <row r="32" spans="1:24" ht="34.5" customHeight="1">
      <c r="A32" s="36"/>
      <c r="B32" s="541" t="s">
        <v>1739</v>
      </c>
      <c r="C32" s="704"/>
      <c r="D32" s="705"/>
      <c r="E32" s="705"/>
      <c r="F32" s="705"/>
      <c r="G32" s="531"/>
      <c r="H32" s="703" t="s">
        <v>1740</v>
      </c>
      <c r="I32" s="703"/>
      <c r="J32" s="703"/>
      <c r="K32" s="703"/>
      <c r="L32" s="641"/>
      <c r="M32" s="45"/>
      <c r="N32" s="46"/>
      <c r="O32" s="39"/>
      <c r="P32" s="721"/>
      <c r="Q32" s="721"/>
      <c r="R32" s="721"/>
      <c r="S32" s="721"/>
      <c r="T32" s="80"/>
      <c r="U32" s="36"/>
      <c r="W32" s="3"/>
      <c r="X32" s="50"/>
    </row>
    <row r="33" spans="1:24" ht="34.5" customHeight="1">
      <c r="A33" s="36"/>
      <c r="B33" s="541"/>
      <c r="C33" s="586"/>
      <c r="D33" s="586"/>
      <c r="E33" s="586"/>
      <c r="F33" s="587"/>
      <c r="G33" s="575"/>
      <c r="H33" s="701" t="s">
        <v>1741</v>
      </c>
      <c r="I33" s="701"/>
      <c r="J33" s="701"/>
      <c r="K33" s="701"/>
      <c r="L33" s="642"/>
      <c r="M33" s="45"/>
      <c r="N33" s="46"/>
      <c r="O33" s="39"/>
      <c r="P33" s="721"/>
      <c r="Q33" s="721"/>
      <c r="R33" s="721"/>
      <c r="S33" s="721"/>
      <c r="T33" s="80"/>
      <c r="U33" s="36"/>
      <c r="W33" s="3"/>
      <c r="X33" s="50"/>
    </row>
    <row r="34" spans="1:24" ht="90.75" customHeight="1">
      <c r="A34" s="36"/>
      <c r="B34" s="588" t="s">
        <v>1742</v>
      </c>
      <c r="C34" s="700"/>
      <c r="D34" s="700"/>
      <c r="E34" s="700"/>
      <c r="F34" s="700"/>
      <c r="G34" s="700"/>
      <c r="H34" s="700"/>
      <c r="I34" s="700"/>
      <c r="J34" s="700"/>
      <c r="K34" s="700"/>
      <c r="L34" s="700"/>
      <c r="M34" s="55"/>
      <c r="N34" s="56"/>
      <c r="O34" s="39"/>
      <c r="P34" s="721"/>
      <c r="Q34" s="721"/>
      <c r="R34" s="721"/>
      <c r="S34" s="721"/>
      <c r="T34" s="80"/>
      <c r="U34" s="44"/>
      <c r="V34" s="3"/>
      <c r="W34" s="2"/>
      <c r="X34" s="57"/>
    </row>
    <row r="35" spans="1:24" ht="6.75" customHeight="1">
      <c r="A35" s="36"/>
      <c r="B35" s="577"/>
      <c r="C35" s="96"/>
      <c r="D35" s="96"/>
      <c r="E35" s="96"/>
      <c r="F35" s="96"/>
      <c r="G35" s="96"/>
      <c r="H35" s="96"/>
      <c r="I35" s="96"/>
      <c r="J35" s="96"/>
      <c r="K35" s="96"/>
      <c r="L35" s="96"/>
      <c r="M35" s="55"/>
      <c r="N35" s="56"/>
      <c r="O35" s="39"/>
      <c r="P35" s="721"/>
      <c r="Q35" s="721"/>
      <c r="R35" s="721"/>
      <c r="S35" s="721"/>
      <c r="T35" s="80"/>
      <c r="U35" s="44"/>
      <c r="V35" s="3"/>
      <c r="W35" s="2"/>
      <c r="X35" s="57"/>
    </row>
    <row r="36" spans="1:24" ht="29.25" customHeight="1" thickBot="1">
      <c r="A36" s="48"/>
      <c r="B36" s="706" t="s">
        <v>1734</v>
      </c>
      <c r="C36" s="706"/>
      <c r="D36" s="706"/>
      <c r="E36" s="706"/>
      <c r="F36" s="706"/>
      <c r="G36" s="706"/>
      <c r="H36" s="706"/>
      <c r="I36" s="706"/>
      <c r="J36" s="706"/>
      <c r="K36" s="691"/>
      <c r="L36" s="691"/>
      <c r="M36" s="691"/>
      <c r="N36" s="56"/>
      <c r="O36" s="39"/>
      <c r="P36" s="721"/>
      <c r="Q36" s="721"/>
      <c r="R36" s="721"/>
      <c r="S36" s="721"/>
      <c r="T36" s="80"/>
      <c r="U36" s="44"/>
      <c r="V36" s="3"/>
      <c r="W36" s="2"/>
      <c r="X36" s="57"/>
    </row>
    <row r="37" spans="1:24" ht="9.6" customHeight="1" thickTop="1">
      <c r="A37" s="48"/>
      <c r="B37" s="545"/>
      <c r="C37" s="545"/>
      <c r="D37" s="545"/>
      <c r="E37" s="545"/>
      <c r="F37" s="545"/>
      <c r="G37" s="545"/>
      <c r="H37" s="545"/>
      <c r="I37" s="545"/>
      <c r="J37" s="545"/>
      <c r="K37" s="545"/>
      <c r="L37" s="545"/>
      <c r="M37" s="545"/>
      <c r="N37" s="56"/>
      <c r="O37" s="39"/>
      <c r="P37" s="58"/>
      <c r="Q37" s="58"/>
      <c r="R37" s="58"/>
      <c r="S37" s="58"/>
      <c r="T37" s="80"/>
      <c r="U37" s="44"/>
      <c r="V37" s="3"/>
      <c r="W37" s="2"/>
      <c r="X37" s="57"/>
    </row>
    <row r="38" spans="1:24" ht="29.25" customHeight="1">
      <c r="A38" s="36"/>
      <c r="B38" s="588" t="s">
        <v>1563</v>
      </c>
      <c r="C38" s="589" t="s">
        <v>1248</v>
      </c>
      <c r="D38" s="192"/>
      <c r="E38" s="589" t="s">
        <v>1249</v>
      </c>
      <c r="F38" s="192"/>
      <c r="G38" s="589"/>
      <c r="H38" s="712" t="s">
        <v>1743</v>
      </c>
      <c r="I38" s="712"/>
      <c r="J38" s="712"/>
      <c r="K38" s="739"/>
      <c r="L38" s="739"/>
      <c r="M38" s="55"/>
      <c r="N38" s="56"/>
      <c r="O38" s="39"/>
      <c r="P38" s="55"/>
      <c r="Q38" s="39"/>
      <c r="R38" s="39"/>
      <c r="S38" s="39"/>
      <c r="T38" s="83"/>
      <c r="U38" s="44"/>
      <c r="V38" s="3"/>
      <c r="W38" s="2"/>
      <c r="X38" s="57"/>
    </row>
    <row r="39" spans="1:24" ht="29.25" customHeight="1">
      <c r="A39" s="36"/>
      <c r="B39" s="588" t="s">
        <v>1744</v>
      </c>
      <c r="C39" s="589" t="s">
        <v>1248</v>
      </c>
      <c r="D39" s="193"/>
      <c r="E39" s="589" t="s">
        <v>1249</v>
      </c>
      <c r="F39" s="193"/>
      <c r="G39" s="589"/>
      <c r="H39" s="588"/>
      <c r="I39" s="588"/>
      <c r="J39" s="194"/>
      <c r="K39" s="589"/>
      <c r="L39" s="589"/>
      <c r="M39" s="55"/>
      <c r="N39" s="56"/>
      <c r="O39" s="39"/>
      <c r="P39" s="58"/>
      <c r="Q39" s="58"/>
      <c r="R39" s="58"/>
      <c r="S39" s="58"/>
      <c r="T39" s="80"/>
      <c r="U39" s="44"/>
      <c r="V39" s="3"/>
      <c r="W39" s="2"/>
      <c r="X39" s="57"/>
    </row>
    <row r="40" spans="1:24" ht="29.25" customHeight="1">
      <c r="A40" s="36"/>
      <c r="B40" s="588" t="s">
        <v>1564</v>
      </c>
      <c r="C40" s="589" t="s">
        <v>1248</v>
      </c>
      <c r="D40" s="193"/>
      <c r="E40" s="589" t="s">
        <v>1249</v>
      </c>
      <c r="F40" s="193"/>
      <c r="G40" s="589"/>
      <c r="H40" s="712" t="s">
        <v>1743</v>
      </c>
      <c r="I40" s="712"/>
      <c r="J40" s="712"/>
      <c r="K40" s="739"/>
      <c r="L40" s="739"/>
      <c r="M40" s="55"/>
      <c r="N40" s="56"/>
      <c r="O40" s="39"/>
      <c r="P40" s="58"/>
      <c r="Q40" s="58"/>
      <c r="R40" s="58"/>
      <c r="S40" s="58"/>
      <c r="T40" s="80"/>
      <c r="U40" s="44"/>
      <c r="V40" s="3"/>
      <c r="W40" s="2"/>
      <c r="X40" s="57"/>
    </row>
    <row r="41" spans="1:24" ht="29.25" customHeight="1">
      <c r="A41" s="36"/>
      <c r="B41" s="588" t="s">
        <v>1744</v>
      </c>
      <c r="C41" s="589" t="s">
        <v>1248</v>
      </c>
      <c r="D41" s="195"/>
      <c r="E41" s="589" t="s">
        <v>1249</v>
      </c>
      <c r="F41" s="195"/>
      <c r="G41" s="589"/>
      <c r="H41" s="588"/>
      <c r="I41" s="588"/>
      <c r="J41" s="196"/>
      <c r="K41" s="589"/>
      <c r="L41" s="589"/>
      <c r="M41" s="55"/>
      <c r="N41" s="56"/>
      <c r="O41" s="39"/>
      <c r="P41" s="58"/>
      <c r="Q41" s="58"/>
      <c r="R41" s="58"/>
      <c r="S41" s="58"/>
      <c r="T41" s="80"/>
      <c r="U41" s="44"/>
      <c r="V41" s="3"/>
      <c r="W41" s="2"/>
      <c r="X41" s="57"/>
    </row>
    <row r="42" spans="1:24" ht="30" customHeight="1" thickBot="1">
      <c r="A42" s="36"/>
      <c r="B42" s="590" t="s">
        <v>1735</v>
      </c>
      <c r="C42" s="590"/>
      <c r="D42" s="590"/>
      <c r="E42" s="573"/>
      <c r="F42" s="573"/>
      <c r="G42" s="573"/>
      <c r="H42" s="692"/>
      <c r="I42" s="692"/>
      <c r="J42" s="692"/>
      <c r="K42" s="692"/>
      <c r="L42" s="692"/>
      <c r="M42" s="41"/>
      <c r="N42" s="42"/>
      <c r="O42" s="39"/>
      <c r="P42" s="55"/>
      <c r="Q42" s="39"/>
      <c r="R42" s="39"/>
      <c r="S42" s="39"/>
      <c r="T42" s="83"/>
      <c r="U42" s="36"/>
    </row>
    <row r="43" spans="1:24" ht="15.75" thickTop="1">
      <c r="A43" s="36"/>
      <c r="B43" s="715"/>
      <c r="C43" s="715"/>
      <c r="D43" s="715"/>
      <c r="E43" s="715"/>
      <c r="F43" s="715"/>
      <c r="G43" s="715"/>
      <c r="H43" s="715"/>
      <c r="I43" s="715"/>
      <c r="J43" s="715"/>
      <c r="K43" s="715"/>
      <c r="L43" s="715"/>
      <c r="M43" s="92"/>
      <c r="N43" s="59"/>
      <c r="O43" s="39"/>
      <c r="P43" s="714"/>
      <c r="Q43" s="714"/>
      <c r="R43" s="714"/>
      <c r="S43" s="714"/>
      <c r="T43" s="80"/>
      <c r="U43" s="36"/>
    </row>
    <row r="44" spans="1:24">
      <c r="A44" s="36"/>
      <c r="B44" s="715"/>
      <c r="C44" s="715"/>
      <c r="D44" s="715"/>
      <c r="E44" s="715"/>
      <c r="F44" s="715"/>
      <c r="G44" s="715"/>
      <c r="H44" s="715"/>
      <c r="I44" s="715"/>
      <c r="J44" s="715"/>
      <c r="K44" s="715"/>
      <c r="L44" s="715"/>
      <c r="M44" s="92"/>
      <c r="N44" s="59"/>
      <c r="O44" s="39"/>
      <c r="P44" s="714"/>
      <c r="Q44" s="714"/>
      <c r="R44" s="714"/>
      <c r="S44" s="714"/>
      <c r="T44" s="80"/>
      <c r="U44" s="36"/>
    </row>
    <row r="45" spans="1:24">
      <c r="A45" s="36"/>
      <c r="B45" s="715"/>
      <c r="C45" s="715"/>
      <c r="D45" s="715"/>
      <c r="E45" s="715"/>
      <c r="F45" s="715"/>
      <c r="G45" s="715"/>
      <c r="H45" s="715"/>
      <c r="I45" s="715"/>
      <c r="J45" s="715"/>
      <c r="K45" s="715"/>
      <c r="L45" s="715"/>
      <c r="M45" s="92"/>
      <c r="N45" s="59"/>
      <c r="O45" s="39"/>
      <c r="P45" s="714"/>
      <c r="Q45" s="714"/>
      <c r="R45" s="714"/>
      <c r="S45" s="714"/>
      <c r="T45" s="80"/>
      <c r="U45" s="36"/>
    </row>
    <row r="46" spans="1:24">
      <c r="A46" s="36"/>
      <c r="B46" s="715"/>
      <c r="C46" s="715"/>
      <c r="D46" s="715"/>
      <c r="E46" s="715"/>
      <c r="F46" s="715"/>
      <c r="G46" s="715"/>
      <c r="H46" s="715"/>
      <c r="I46" s="715"/>
      <c r="J46" s="715"/>
      <c r="K46" s="715"/>
      <c r="L46" s="715"/>
      <c r="M46" s="92"/>
      <c r="N46" s="59"/>
      <c r="O46" s="39"/>
      <c r="P46" s="714"/>
      <c r="Q46" s="714"/>
      <c r="R46" s="714"/>
      <c r="S46" s="714"/>
      <c r="T46" s="80"/>
      <c r="U46" s="36"/>
    </row>
    <row r="47" spans="1:24">
      <c r="A47" s="36"/>
      <c r="B47" s="715"/>
      <c r="C47" s="715"/>
      <c r="D47" s="715"/>
      <c r="E47" s="715"/>
      <c r="F47" s="715"/>
      <c r="G47" s="715"/>
      <c r="H47" s="715"/>
      <c r="I47" s="715"/>
      <c r="J47" s="715"/>
      <c r="K47" s="715"/>
      <c r="L47" s="715"/>
      <c r="M47" s="92"/>
      <c r="N47" s="59"/>
      <c r="O47" s="39"/>
      <c r="P47" s="714"/>
      <c r="Q47" s="714"/>
      <c r="R47" s="714"/>
      <c r="S47" s="714"/>
      <c r="T47" s="80"/>
      <c r="U47" s="36"/>
    </row>
    <row r="48" spans="1:24">
      <c r="A48" s="36"/>
      <c r="B48" s="715"/>
      <c r="C48" s="715"/>
      <c r="D48" s="715"/>
      <c r="E48" s="715"/>
      <c r="F48" s="715"/>
      <c r="G48" s="715"/>
      <c r="H48" s="715"/>
      <c r="I48" s="715"/>
      <c r="J48" s="715"/>
      <c r="K48" s="715"/>
      <c r="L48" s="715"/>
      <c r="M48" s="92"/>
      <c r="N48" s="59"/>
      <c r="O48" s="39"/>
      <c r="P48" s="714"/>
      <c r="Q48" s="714"/>
      <c r="R48" s="714"/>
      <c r="S48" s="714"/>
      <c r="T48" s="80"/>
      <c r="U48" s="36"/>
    </row>
    <row r="49" spans="1:21">
      <c r="A49" s="36"/>
      <c r="B49" s="715"/>
      <c r="C49" s="715"/>
      <c r="D49" s="715"/>
      <c r="E49" s="715"/>
      <c r="F49" s="715"/>
      <c r="G49" s="715"/>
      <c r="H49" s="715"/>
      <c r="I49" s="715"/>
      <c r="J49" s="715"/>
      <c r="K49" s="715"/>
      <c r="L49" s="715"/>
      <c r="M49" s="90"/>
      <c r="N49" s="36"/>
      <c r="O49" s="39"/>
      <c r="P49" s="39"/>
      <c r="Q49" s="39"/>
      <c r="R49" s="39"/>
      <c r="S49" s="39"/>
      <c r="T49" s="83"/>
      <c r="U49" s="36"/>
    </row>
    <row r="50" spans="1:21">
      <c r="A50" s="36"/>
      <c r="B50" s="715"/>
      <c r="C50" s="715"/>
      <c r="D50" s="715"/>
      <c r="E50" s="715"/>
      <c r="F50" s="715"/>
      <c r="G50" s="715"/>
      <c r="H50" s="715"/>
      <c r="I50" s="715"/>
      <c r="J50" s="715"/>
      <c r="K50" s="715"/>
      <c r="L50" s="715"/>
      <c r="M50" s="90"/>
      <c r="N50" s="36"/>
      <c r="O50" s="39"/>
      <c r="P50" s="39"/>
      <c r="Q50" s="39"/>
      <c r="R50" s="39"/>
      <c r="S50" s="39"/>
      <c r="T50" s="83"/>
      <c r="U50" s="36"/>
    </row>
    <row r="51" spans="1:21">
      <c r="A51" s="36"/>
      <c r="B51" s="715"/>
      <c r="C51" s="715"/>
      <c r="D51" s="715"/>
      <c r="E51" s="715"/>
      <c r="F51" s="715"/>
      <c r="G51" s="715"/>
      <c r="H51" s="715"/>
      <c r="I51" s="715"/>
      <c r="J51" s="715"/>
      <c r="K51" s="715"/>
      <c r="L51" s="715"/>
      <c r="M51" s="90"/>
      <c r="N51" s="36"/>
      <c r="O51" s="39"/>
      <c r="P51" s="39"/>
      <c r="Q51" s="39"/>
      <c r="R51" s="39"/>
      <c r="S51" s="39"/>
      <c r="T51" s="83"/>
      <c r="U51" s="36"/>
    </row>
    <row r="52" spans="1:21">
      <c r="A52" s="36"/>
      <c r="B52" s="715"/>
      <c r="C52" s="715"/>
      <c r="D52" s="715"/>
      <c r="E52" s="715"/>
      <c r="F52" s="715"/>
      <c r="G52" s="715"/>
      <c r="H52" s="715"/>
      <c r="I52" s="715"/>
      <c r="J52" s="715"/>
      <c r="K52" s="715"/>
      <c r="L52" s="715"/>
      <c r="M52" s="90"/>
      <c r="N52" s="36"/>
      <c r="O52" s="39"/>
      <c r="P52" s="39"/>
      <c r="Q52" s="39"/>
      <c r="R52" s="39"/>
      <c r="S52" s="39"/>
      <c r="T52" s="83"/>
      <c r="U52" s="36"/>
    </row>
    <row r="53" spans="1:21">
      <c r="A53" s="36"/>
      <c r="B53" s="715"/>
      <c r="C53" s="715"/>
      <c r="D53" s="715"/>
      <c r="E53" s="715"/>
      <c r="F53" s="715"/>
      <c r="G53" s="715"/>
      <c r="H53" s="715"/>
      <c r="I53" s="715"/>
      <c r="J53" s="715"/>
      <c r="K53" s="715"/>
      <c r="L53" s="715"/>
      <c r="M53" s="90"/>
      <c r="N53" s="36"/>
      <c r="O53" s="39"/>
      <c r="P53" s="39"/>
      <c r="Q53" s="39"/>
      <c r="R53" s="39"/>
      <c r="S53" s="39"/>
      <c r="T53" s="83"/>
      <c r="U53" s="36"/>
    </row>
    <row r="54" spans="1:21">
      <c r="A54" s="36"/>
      <c r="B54" s="90"/>
      <c r="C54" s="90"/>
      <c r="D54" s="90"/>
      <c r="E54" s="90"/>
      <c r="F54" s="90"/>
      <c r="G54" s="90"/>
      <c r="H54" s="90"/>
      <c r="I54" s="90"/>
      <c r="J54" s="90"/>
      <c r="K54" s="90"/>
      <c r="L54" s="90"/>
      <c r="M54" s="90"/>
      <c r="N54" s="36"/>
      <c r="O54" s="39"/>
      <c r="P54" s="39"/>
      <c r="Q54" s="39"/>
      <c r="R54" s="39"/>
      <c r="S54" s="39"/>
      <c r="T54" s="83"/>
      <c r="U54" s="36"/>
    </row>
    <row r="55" spans="1:21">
      <c r="A55" s="36"/>
      <c r="B55" s="39"/>
      <c r="C55" s="39"/>
      <c r="D55" s="39"/>
      <c r="E55" s="39"/>
      <c r="F55" s="39"/>
      <c r="G55" s="39"/>
      <c r="H55" s="39"/>
      <c r="I55" s="39"/>
      <c r="J55" s="39"/>
      <c r="K55" s="39"/>
      <c r="L55" s="39"/>
      <c r="M55" s="39"/>
      <c r="N55" s="36"/>
      <c r="O55" s="39"/>
      <c r="P55" s="39"/>
      <c r="Q55" s="39"/>
      <c r="R55" s="39"/>
      <c r="S55" s="39"/>
      <c r="T55" s="83"/>
      <c r="U55" s="36"/>
    </row>
    <row r="116" spans="11:11">
      <c r="K116" s="40" t="b">
        <v>0</v>
      </c>
    </row>
  </sheetData>
  <sheetProtection algorithmName="SHA-512" hashValue="To9nif6rKgcuJZbMAD0ue1tNTnNc0P0Gh2Tf9QpWreHyWqsa9EAheUXuSul9PUysqKnv0WcUcJryrIHYfrBGaQ==" saltValue="Vkah/g2I1bEpl/KhS5wUVQ==" spinCount="100000" sheet="1" formatRows="0" selectLockedCells="1"/>
  <mergeCells count="81">
    <mergeCell ref="I15:L15"/>
    <mergeCell ref="H38:J38"/>
    <mergeCell ref="H40:J40"/>
    <mergeCell ref="K38:L38"/>
    <mergeCell ref="K40:L40"/>
    <mergeCell ref="I16:L16"/>
    <mergeCell ref="L28:L29"/>
    <mergeCell ref="L30:L31"/>
    <mergeCell ref="S4:S5"/>
    <mergeCell ref="S6:S8"/>
    <mergeCell ref="S17:S18"/>
    <mergeCell ref="S21:S22"/>
    <mergeCell ref="P4:P5"/>
    <mergeCell ref="P6:P8"/>
    <mergeCell ref="P21:P22"/>
    <mergeCell ref="Q4:Q5"/>
    <mergeCell ref="Q6:Q8"/>
    <mergeCell ref="Q21:Q22"/>
    <mergeCell ref="P11:P12"/>
    <mergeCell ref="P13:P14"/>
    <mergeCell ref="P43:S48"/>
    <mergeCell ref="B43:L53"/>
    <mergeCell ref="P17:P18"/>
    <mergeCell ref="P24:P25"/>
    <mergeCell ref="B36:J36"/>
    <mergeCell ref="P26:Q26"/>
    <mergeCell ref="P29:Q29"/>
    <mergeCell ref="P31:S36"/>
    <mergeCell ref="Q17:Q18"/>
    <mergeCell ref="K36:M36"/>
    <mergeCell ref="C28:F28"/>
    <mergeCell ref="C29:F29"/>
    <mergeCell ref="C30:F30"/>
    <mergeCell ref="H28:K29"/>
    <mergeCell ref="B20:F20"/>
    <mergeCell ref="C31:F31"/>
    <mergeCell ref="B17:B18"/>
    <mergeCell ref="H32:K32"/>
    <mergeCell ref="C32:F32"/>
    <mergeCell ref="B26:F26"/>
    <mergeCell ref="B19:F19"/>
    <mergeCell ref="H30:K31"/>
    <mergeCell ref="G20:K20"/>
    <mergeCell ref="G26:K26"/>
    <mergeCell ref="C25:F25"/>
    <mergeCell ref="H42:L42"/>
    <mergeCell ref="I23:L23"/>
    <mergeCell ref="I24:L24"/>
    <mergeCell ref="I25:L25"/>
    <mergeCell ref="C24:F24"/>
    <mergeCell ref="C34:L34"/>
    <mergeCell ref="H33:K33"/>
    <mergeCell ref="B1:K1"/>
    <mergeCell ref="I6:L6"/>
    <mergeCell ref="I7:L7"/>
    <mergeCell ref="I8:L8"/>
    <mergeCell ref="I5:L5"/>
    <mergeCell ref="H2:L2"/>
    <mergeCell ref="C15:F15"/>
    <mergeCell ref="C23:F23"/>
    <mergeCell ref="C4:F4"/>
    <mergeCell ref="C5:F5"/>
    <mergeCell ref="C6:F6"/>
    <mergeCell ref="C17:L18"/>
    <mergeCell ref="C10:F10"/>
    <mergeCell ref="C11:F11"/>
    <mergeCell ref="C12:F12"/>
    <mergeCell ref="C13:F13"/>
    <mergeCell ref="C7:F7"/>
    <mergeCell ref="C8:F8"/>
    <mergeCell ref="I12:L12"/>
    <mergeCell ref="I13:L13"/>
    <mergeCell ref="I14:L14"/>
    <mergeCell ref="C16:F16"/>
    <mergeCell ref="C9:F9"/>
    <mergeCell ref="Q11:Q12"/>
    <mergeCell ref="Q13:Q14"/>
    <mergeCell ref="S11:S12"/>
    <mergeCell ref="S13:S14"/>
    <mergeCell ref="C14:F14"/>
    <mergeCell ref="H10:L10"/>
  </mergeCells>
  <dataValidations xWindow="675" yWindow="758" count="10">
    <dataValidation allowBlank="1" showInputMessage="1" showErrorMessage="1" prompt="Entrez le nom de société de l’entrepreneur dans la cellule à droite." sqref="H11" xr:uid="{6DDBD9D3-751B-48D2-8562-237457E09657}"/>
    <dataValidation allowBlank="1" showInputMessage="1" showErrorMessage="1" promptTitle="Statut légal" prompt="Sélectionner la réponse appropriées" sqref="X24" xr:uid="{989661C8-74FD-4A38-8B68-B37E562D5F6B}"/>
    <dataValidation type="list" allowBlank="1" showInputMessage="1" showErrorMessage="1" prompt="Choisir" sqref="C6:F6" xr:uid="{61646830-7E84-4EE7-A0E9-55C0A7A9551D}">
      <formula1>Municipalité</formula1>
    </dataValidation>
    <dataValidation type="list" allowBlank="1" showInputMessage="1" showErrorMessage="1" prompt="Choisir" sqref="C14:F14" xr:uid="{97F38E5C-DCC5-4F38-B228-2A5F95CB8532}">
      <formula1>RégionAdm</formula1>
    </dataValidation>
    <dataValidation type="list" allowBlank="1" showInputMessage="1" showErrorMessage="1" prompt="Choisir" sqref="C15:F15" xr:uid="{6CED451C-BCAC-4FD8-992A-EC2CEEE0CBC7}">
      <formula1>Régiontouristique</formula1>
    </dataValidation>
    <dataValidation type="list" allowBlank="1" showInputMessage="1" showErrorMessage="1" prompt="Choisir" sqref="C32:F32 Q4 Q20:Q21 Q28 L28:L29 Q6 Q9:Q18" xr:uid="{B5560CE5-059D-437B-ADB4-F763DE4CBABD}">
      <formula1>OuiNon</formula1>
    </dataValidation>
    <dataValidation type="list" allowBlank="1" showInputMessage="1" showErrorMessage="1" prompt="Choisir" sqref="C29:C30" xr:uid="{12C3FF47-9DC2-4BA4-97D0-5866A07FEE1F}">
      <formula1>Produits</formula1>
    </dataValidation>
    <dataValidation type="list" allowBlank="1" showInputMessage="1" showErrorMessage="1" prompt="Chosir" sqref="L32" xr:uid="{4B0F7E3A-3932-4AAF-9E03-80AAE3BD65BD}">
      <formula1>OuiNon</formula1>
    </dataValidation>
    <dataValidation type="list" allowBlank="1" showInputMessage="1" showErrorMessage="1" prompt="Choisir" sqref="L30:L31" xr:uid="{672EDC31-2367-44EA-B87B-F7325762051F}">
      <formula1>AEQ</formula1>
    </dataValidation>
    <dataValidation type="list" allowBlank="1" showInputMessage="1" showErrorMessage="1" prompt="Choisir" sqref="C28:F28" xr:uid="{1195F3EA-03B8-41EE-8762-1B3AADC12EA6}">
      <formula1>Statutlégal</formula1>
    </dataValidation>
  </dataValidations>
  <pageMargins left="0.7" right="0.7" top="0.75" bottom="0.75" header="0.3" footer="0.3"/>
  <pageSetup paperSize="5" scale="9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locked="0" defaultSize="0" autoFill="0" autoLine="0" autoPict="0" altText="">
                <anchor moveWithCells="1">
                  <from>
                    <xdr:col>8</xdr:col>
                    <xdr:colOff>47625</xdr:colOff>
                    <xdr:row>2</xdr:row>
                    <xdr:rowOff>161925</xdr:rowOff>
                  </from>
                  <to>
                    <xdr:col>8</xdr:col>
                    <xdr:colOff>219075</xdr:colOff>
                    <xdr:row>3</xdr:row>
                    <xdr:rowOff>171450</xdr:rowOff>
                  </to>
                </anchor>
              </controlPr>
            </control>
          </mc:Choice>
        </mc:AlternateContent>
        <mc:AlternateContent xmlns:mc="http://schemas.openxmlformats.org/markup-compatibility/2006">
          <mc:Choice Requires="x14">
            <control shapeId="1040" r:id="rId5" name="Check Box 16">
              <controlPr locked="0" defaultSize="0" autoFill="0" autoLine="0" autoPict="0" altText="">
                <anchor moveWithCells="1">
                  <from>
                    <xdr:col>8</xdr:col>
                    <xdr:colOff>47625</xdr:colOff>
                    <xdr:row>10</xdr:row>
                    <xdr:rowOff>38100</xdr:rowOff>
                  </from>
                  <to>
                    <xdr:col>8</xdr:col>
                    <xdr:colOff>257175</xdr:colOff>
                    <xdr:row>10</xdr:row>
                    <xdr:rowOff>295275</xdr:rowOff>
                  </to>
                </anchor>
              </controlPr>
            </control>
          </mc:Choice>
        </mc:AlternateContent>
        <mc:AlternateContent xmlns:mc="http://schemas.openxmlformats.org/markup-compatibility/2006">
          <mc:Choice Requires="x14">
            <control shapeId="1044" r:id="rId6" name="Check Box 20">
              <controlPr locked="0" defaultSize="0" autoFill="0" autoLine="0" autoPict="0" altText="">
                <anchor moveWithCells="1">
                  <from>
                    <xdr:col>10</xdr:col>
                    <xdr:colOff>47625</xdr:colOff>
                    <xdr:row>2</xdr:row>
                    <xdr:rowOff>123825</xdr:rowOff>
                  </from>
                  <to>
                    <xdr:col>11</xdr:col>
                    <xdr:colOff>0</xdr:colOff>
                    <xdr:row>3</xdr:row>
                    <xdr:rowOff>219075</xdr:rowOff>
                  </to>
                </anchor>
              </controlPr>
            </control>
          </mc:Choice>
        </mc:AlternateContent>
        <mc:AlternateContent xmlns:mc="http://schemas.openxmlformats.org/markup-compatibility/2006">
          <mc:Choice Requires="x14">
            <control shapeId="1052" r:id="rId7" name="Check Box 28">
              <controlPr locked="0" defaultSize="0" autoFill="0" autoLine="0" autoPict="0" altText="">
                <anchor moveWithCells="1">
                  <from>
                    <xdr:col>2</xdr:col>
                    <xdr:colOff>47625</xdr:colOff>
                    <xdr:row>21</xdr:row>
                    <xdr:rowOff>9525</xdr:rowOff>
                  </from>
                  <to>
                    <xdr:col>3</xdr:col>
                    <xdr:colOff>9525</xdr:colOff>
                    <xdr:row>21</xdr:row>
                    <xdr:rowOff>200025</xdr:rowOff>
                  </to>
                </anchor>
              </controlPr>
            </control>
          </mc:Choice>
        </mc:AlternateContent>
        <mc:AlternateContent xmlns:mc="http://schemas.openxmlformats.org/markup-compatibility/2006">
          <mc:Choice Requires="x14">
            <control shapeId="1053" r:id="rId8" name="Check Box 29">
              <controlPr locked="0" defaultSize="0" autoFill="0" autoLine="0" autoPict="0" altText="">
                <anchor moveWithCells="1">
                  <from>
                    <xdr:col>4</xdr:col>
                    <xdr:colOff>47625</xdr:colOff>
                    <xdr:row>20</xdr:row>
                    <xdr:rowOff>123825</xdr:rowOff>
                  </from>
                  <to>
                    <xdr:col>4</xdr:col>
                    <xdr:colOff>228600</xdr:colOff>
                    <xdr:row>21</xdr:row>
                    <xdr:rowOff>200025</xdr:rowOff>
                  </to>
                </anchor>
              </controlPr>
            </control>
          </mc:Choice>
        </mc:AlternateContent>
        <mc:AlternateContent xmlns:mc="http://schemas.openxmlformats.org/markup-compatibility/2006">
          <mc:Choice Requires="x14">
            <control shapeId="1118" r:id="rId9" name="Check Box 94">
              <controlPr locked="0" defaultSize="0" autoFill="0" autoLine="0" autoPict="0" altText="">
                <anchor moveWithCells="1">
                  <from>
                    <xdr:col>10</xdr:col>
                    <xdr:colOff>47625</xdr:colOff>
                    <xdr:row>10</xdr:row>
                    <xdr:rowOff>38100</xdr:rowOff>
                  </from>
                  <to>
                    <xdr:col>11</xdr:col>
                    <xdr:colOff>0</xdr:colOff>
                    <xdr:row>10</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6E430-015A-46A9-80FC-31FE7359A170}">
  <sheetPr codeName="Feuil1">
    <tabColor theme="4"/>
    <pageSetUpPr fitToPage="1"/>
  </sheetPr>
  <dimension ref="A1:N67"/>
  <sheetViews>
    <sheetView showGridLines="0" topLeftCell="B4" zoomScale="98" zoomScaleNormal="98" workbookViewId="0">
      <selection activeCell="C4" sqref="C4"/>
    </sheetView>
  </sheetViews>
  <sheetFormatPr baseColWidth="10" defaultColWidth="10.85546875" defaultRowHeight="23.25" outlineLevelCol="1"/>
  <cols>
    <col min="1" max="1" width="1.140625" style="40" customWidth="1"/>
    <col min="2" max="2" width="23.42578125" style="40" customWidth="1"/>
    <col min="3" max="3" width="64.42578125" style="40" customWidth="1"/>
    <col min="4" max="4" width="1.42578125" style="68" customWidth="1"/>
    <col min="5" max="5" width="1.140625" style="68" customWidth="1"/>
    <col min="6" max="6" width="1.28515625" style="40" hidden="1" customWidth="1" outlineLevel="1"/>
    <col min="7" max="7" width="67.85546875" style="40" hidden="1" customWidth="1" outlineLevel="1"/>
    <col min="8" max="8" width="13.42578125" style="40" hidden="1" customWidth="1" outlineLevel="1"/>
    <col min="9" max="9" width="0.140625" style="40" hidden="1" customWidth="1" outlineLevel="1"/>
    <col min="10" max="10" width="41.42578125" style="40" hidden="1" customWidth="1" outlineLevel="1"/>
    <col min="11" max="11" width="1.42578125" style="40" hidden="1" customWidth="1" outlineLevel="1"/>
    <col min="12" max="12" width="1.140625" style="40" hidden="1" customWidth="1" outlineLevel="1"/>
    <col min="13" max="13" width="11.42578125" style="40" hidden="1" customWidth="1" outlineLevel="1"/>
    <col min="14" max="14" width="11.42578125" style="40" customWidth="1" collapsed="1"/>
    <col min="15" max="15" width="11.42578125" style="40" customWidth="1"/>
    <col min="16" max="16384" width="10.85546875" style="40"/>
  </cols>
  <sheetData>
    <row r="1" spans="1:12" s="60" customFormat="1" ht="48.75" customHeight="1" thickBot="1">
      <c r="A1" s="62"/>
      <c r="B1" s="654" t="s">
        <v>1715</v>
      </c>
      <c r="C1" s="654"/>
      <c r="D1" s="124"/>
      <c r="E1" s="61"/>
      <c r="F1" s="11"/>
      <c r="G1" s="197" t="s">
        <v>1746</v>
      </c>
      <c r="H1" s="64"/>
      <c r="I1" s="64"/>
      <c r="J1" s="64"/>
      <c r="K1" s="88"/>
      <c r="L1" s="62"/>
    </row>
    <row r="2" spans="1:12" ht="32.25" customHeight="1" thickTop="1" thickBot="1">
      <c r="A2" s="36"/>
      <c r="B2" s="656" t="s">
        <v>1250</v>
      </c>
      <c r="C2" s="656"/>
      <c r="D2" s="37"/>
      <c r="E2" s="38"/>
      <c r="F2" s="39"/>
      <c r="G2" s="12" t="s">
        <v>2</v>
      </c>
      <c r="H2" s="102" t="s">
        <v>1231</v>
      </c>
      <c r="I2" s="102"/>
      <c r="J2" s="103" t="s">
        <v>1433</v>
      </c>
      <c r="K2" s="71"/>
      <c r="L2" s="36"/>
    </row>
    <row r="3" spans="1:12" ht="27" customHeight="1" thickTop="1">
      <c r="A3" s="36"/>
      <c r="B3" s="591"/>
      <c r="C3" s="92"/>
      <c r="D3" s="37"/>
      <c r="E3" s="38"/>
      <c r="F3" s="39"/>
      <c r="G3" s="717" t="s">
        <v>1757</v>
      </c>
      <c r="H3" s="771"/>
      <c r="I3" s="73"/>
      <c r="J3" s="767"/>
      <c r="K3" s="89"/>
      <c r="L3" s="36"/>
    </row>
    <row r="4" spans="1:12" ht="95.45" customHeight="1">
      <c r="A4" s="36"/>
      <c r="B4" s="199" t="s">
        <v>1753</v>
      </c>
      <c r="C4" s="162"/>
      <c r="D4" s="37"/>
      <c r="E4" s="38"/>
      <c r="F4" s="39"/>
      <c r="G4" s="764"/>
      <c r="H4" s="772"/>
      <c r="I4" s="74"/>
      <c r="J4" s="768"/>
      <c r="K4" s="89"/>
      <c r="L4" s="36"/>
    </row>
    <row r="5" spans="1:12" ht="219.75" customHeight="1">
      <c r="A5" s="36"/>
      <c r="B5" s="201" t="s">
        <v>1754</v>
      </c>
      <c r="C5" s="98"/>
      <c r="D5" s="37"/>
      <c r="E5" s="38"/>
      <c r="F5" s="39"/>
      <c r="G5" s="150" t="s">
        <v>1758</v>
      </c>
      <c r="H5" s="503"/>
      <c r="I5" s="75"/>
      <c r="J5" s="157"/>
      <c r="K5" s="89"/>
      <c r="L5" s="36"/>
    </row>
    <row r="6" spans="1:12" ht="42" customHeight="1">
      <c r="A6" s="36"/>
      <c r="B6" s="202" t="s">
        <v>1755</v>
      </c>
      <c r="C6" s="98"/>
      <c r="D6" s="37"/>
      <c r="E6" s="38"/>
      <c r="F6" s="39"/>
      <c r="G6" s="151"/>
      <c r="H6" s="74"/>
      <c r="I6" s="74"/>
      <c r="J6" s="105"/>
      <c r="K6" s="89"/>
      <c r="L6" s="36"/>
    </row>
    <row r="7" spans="1:12" ht="44.1" customHeight="1">
      <c r="A7" s="36"/>
      <c r="B7" s="205" t="s">
        <v>1756</v>
      </c>
      <c r="C7" s="425"/>
      <c r="D7" s="37"/>
      <c r="E7" s="38"/>
      <c r="F7" s="39"/>
      <c r="G7" s="23"/>
      <c r="H7" s="58"/>
      <c r="I7" s="58"/>
      <c r="J7" s="58"/>
      <c r="K7" s="80"/>
      <c r="L7" s="36"/>
    </row>
    <row r="8" spans="1:12" customFormat="1" ht="32.25" customHeight="1" thickBot="1">
      <c r="A8" s="34"/>
      <c r="B8" s="653" t="s">
        <v>1751</v>
      </c>
      <c r="C8" s="653"/>
      <c r="D8" s="24"/>
      <c r="E8" s="31"/>
      <c r="F8" s="4"/>
      <c r="G8" s="752" t="s">
        <v>1752</v>
      </c>
      <c r="H8" s="752"/>
      <c r="I8" s="752"/>
      <c r="J8" s="752"/>
      <c r="K8" s="86"/>
      <c r="L8" s="34"/>
    </row>
    <row r="9" spans="1:12" customFormat="1" ht="14.45" customHeight="1" thickTop="1">
      <c r="A9" s="34"/>
      <c r="B9" s="545"/>
      <c r="C9" s="545"/>
      <c r="D9" s="24"/>
      <c r="E9" s="31"/>
      <c r="F9" s="4"/>
      <c r="G9" s="5"/>
      <c r="H9" s="5"/>
      <c r="I9" s="5"/>
      <c r="J9" s="5"/>
      <c r="K9" s="86"/>
      <c r="L9" s="34"/>
    </row>
    <row r="10" spans="1:12" ht="24.95" customHeight="1">
      <c r="A10" s="36"/>
      <c r="B10" s="199" t="s">
        <v>1760</v>
      </c>
      <c r="C10" s="516"/>
      <c r="D10" s="37"/>
      <c r="E10" s="38"/>
      <c r="F10" s="39"/>
      <c r="G10" s="773" t="s">
        <v>2256</v>
      </c>
      <c r="H10" s="775"/>
      <c r="I10" s="83"/>
      <c r="J10" s="777"/>
      <c r="K10" s="89"/>
      <c r="L10" s="36"/>
    </row>
    <row r="11" spans="1:12" ht="24.95" customHeight="1">
      <c r="A11" s="36"/>
      <c r="B11" s="201" t="s">
        <v>1566</v>
      </c>
      <c r="C11" s="517"/>
      <c r="D11" s="37"/>
      <c r="E11" s="38"/>
      <c r="F11" s="39"/>
      <c r="G11" s="774"/>
      <c r="H11" s="776"/>
      <c r="I11" s="83"/>
      <c r="J11" s="778"/>
      <c r="K11" s="89"/>
      <c r="L11" s="36"/>
    </row>
    <row r="12" spans="1:12" ht="24.95" customHeight="1">
      <c r="A12" s="36"/>
      <c r="B12" s="202" t="s">
        <v>1759</v>
      </c>
      <c r="C12" s="515"/>
      <c r="D12" s="37"/>
      <c r="E12" s="38"/>
      <c r="F12" s="39"/>
      <c r="G12" s="154" t="s">
        <v>1414</v>
      </c>
      <c r="H12" s="505"/>
      <c r="I12" s="39"/>
      <c r="J12" s="157"/>
      <c r="K12" s="89"/>
      <c r="L12" s="36"/>
    </row>
    <row r="13" spans="1:12" ht="24.95" customHeight="1" thickBot="1">
      <c r="A13" s="36"/>
      <c r="B13" s="656" t="s">
        <v>1251</v>
      </c>
      <c r="C13" s="656"/>
      <c r="D13" s="37"/>
      <c r="E13" s="38"/>
      <c r="F13" s="39"/>
      <c r="G13" s="100"/>
      <c r="H13" s="79"/>
      <c r="I13" s="39"/>
      <c r="J13" s="25"/>
      <c r="K13" s="89"/>
      <c r="L13" s="36"/>
    </row>
    <row r="14" spans="1:12" ht="12.95" customHeight="1" thickTop="1">
      <c r="A14" s="36"/>
      <c r="B14" s="545"/>
      <c r="C14" s="545"/>
      <c r="D14" s="37"/>
      <c r="E14" s="38"/>
      <c r="F14" s="39"/>
      <c r="G14" s="100"/>
      <c r="H14" s="78"/>
      <c r="I14" s="39"/>
      <c r="J14" s="76"/>
      <c r="K14" s="89"/>
      <c r="L14" s="36"/>
    </row>
    <row r="15" spans="1:12" ht="23.25" customHeight="1">
      <c r="A15" s="36"/>
      <c r="B15" s="200" t="s">
        <v>1761</v>
      </c>
      <c r="C15" s="516"/>
      <c r="D15" s="37"/>
      <c r="E15" s="38"/>
      <c r="F15" s="39"/>
      <c r="G15" s="153" t="s">
        <v>1415</v>
      </c>
      <c r="H15" s="504"/>
      <c r="I15" s="39"/>
      <c r="J15" s="436"/>
      <c r="K15" s="89"/>
      <c r="L15" s="36"/>
    </row>
    <row r="16" spans="1:12" ht="27" customHeight="1">
      <c r="A16" s="36"/>
      <c r="B16" s="201" t="s">
        <v>1762</v>
      </c>
      <c r="C16" s="517"/>
      <c r="D16" s="37"/>
      <c r="E16" s="38"/>
      <c r="F16" s="39"/>
      <c r="G16" s="644" t="s">
        <v>1777</v>
      </c>
      <c r="H16" s="769"/>
      <c r="I16" s="39"/>
      <c r="J16" s="770" t="s">
        <v>1252</v>
      </c>
      <c r="K16" s="89"/>
      <c r="L16" s="36"/>
    </row>
    <row r="17" spans="1:12" ht="27.75" customHeight="1">
      <c r="A17" s="36"/>
      <c r="B17" s="201" t="s">
        <v>1567</v>
      </c>
      <c r="C17" s="517"/>
      <c r="D17" s="37"/>
      <c r="E17" s="38"/>
      <c r="F17" s="39"/>
      <c r="G17" s="644"/>
      <c r="H17" s="769"/>
      <c r="I17" s="39"/>
      <c r="J17" s="768"/>
      <c r="K17" s="89"/>
      <c r="L17" s="36"/>
    </row>
    <row r="18" spans="1:12" ht="27.75" customHeight="1">
      <c r="A18" s="36"/>
      <c r="B18" s="202" t="s">
        <v>1763</v>
      </c>
      <c r="C18" s="515"/>
      <c r="D18" s="37"/>
      <c r="E18" s="38"/>
      <c r="F18" s="39"/>
      <c r="G18" s="154" t="s">
        <v>1766</v>
      </c>
      <c r="H18" s="505"/>
      <c r="I18" s="39"/>
      <c r="J18" s="157" t="s">
        <v>1252</v>
      </c>
      <c r="K18" s="89"/>
      <c r="L18" s="36"/>
    </row>
    <row r="19" spans="1:12" ht="13.5" customHeight="1">
      <c r="A19" s="36"/>
      <c r="B19" s="542"/>
      <c r="C19" s="542"/>
      <c r="D19" s="37"/>
      <c r="E19" s="38"/>
      <c r="F19" s="39"/>
      <c r="G19" s="23"/>
      <c r="H19" s="39"/>
      <c r="I19" s="39"/>
      <c r="J19" s="39"/>
      <c r="K19" s="83"/>
      <c r="L19" s="36"/>
    </row>
    <row r="20" spans="1:12" ht="30.75" customHeight="1" thickBot="1">
      <c r="A20" s="36"/>
      <c r="B20" s="691" t="s">
        <v>1254</v>
      </c>
      <c r="C20" s="691"/>
      <c r="D20" s="37"/>
      <c r="E20" s="38"/>
      <c r="F20" s="39"/>
      <c r="G20" s="752" t="s">
        <v>1747</v>
      </c>
      <c r="H20" s="752"/>
      <c r="I20" s="28"/>
      <c r="J20" s="53"/>
      <c r="K20" s="90"/>
      <c r="L20" s="36"/>
    </row>
    <row r="21" spans="1:12" ht="11.45" customHeight="1" thickTop="1">
      <c r="A21" s="36"/>
      <c r="B21" s="545"/>
      <c r="C21" s="545"/>
      <c r="D21" s="37"/>
      <c r="E21" s="38"/>
      <c r="F21" s="39"/>
      <c r="G21" s="5"/>
      <c r="H21" s="5"/>
      <c r="I21" s="5"/>
      <c r="J21" s="39"/>
      <c r="K21" s="83"/>
      <c r="L21" s="36"/>
    </row>
    <row r="22" spans="1:12" ht="42" customHeight="1">
      <c r="A22" s="36"/>
      <c r="B22" s="203" t="s">
        <v>1764</v>
      </c>
      <c r="C22" s="518"/>
      <c r="D22" s="37"/>
      <c r="E22" s="38"/>
      <c r="F22" s="39"/>
      <c r="G22" s="66" t="s">
        <v>1416</v>
      </c>
      <c r="H22" s="506"/>
      <c r="I22" s="39"/>
      <c r="J22" s="401" t="s">
        <v>1252</v>
      </c>
      <c r="K22" s="89"/>
      <c r="L22" s="36"/>
    </row>
    <row r="23" spans="1:12" ht="42.75" customHeight="1">
      <c r="A23" s="36"/>
      <c r="B23" s="204" t="s">
        <v>1765</v>
      </c>
      <c r="C23" s="518"/>
      <c r="D23" s="37"/>
      <c r="E23" s="38"/>
      <c r="F23" s="39"/>
      <c r="G23" s="65" t="s">
        <v>1417</v>
      </c>
      <c r="H23" s="507"/>
      <c r="I23" s="39"/>
      <c r="J23" s="159"/>
      <c r="K23" s="89"/>
      <c r="L23" s="36"/>
    </row>
    <row r="24" spans="1:12" ht="13.5" customHeight="1">
      <c r="A24" s="36"/>
      <c r="B24" s="577"/>
      <c r="C24" s="92"/>
      <c r="D24" s="37"/>
      <c r="E24" s="38"/>
      <c r="F24" s="39"/>
      <c r="G24" s="719"/>
      <c r="H24" s="719"/>
      <c r="I24" s="30"/>
      <c r="J24" s="30"/>
      <c r="K24" s="81"/>
      <c r="L24" s="36"/>
    </row>
    <row r="25" spans="1:12" ht="32.25" customHeight="1" thickBot="1">
      <c r="A25" s="36"/>
      <c r="B25" s="653" t="s">
        <v>1748</v>
      </c>
      <c r="C25" s="653"/>
      <c r="D25" s="37"/>
      <c r="E25" s="38"/>
      <c r="F25" s="39"/>
      <c r="G25" s="752" t="s">
        <v>1748</v>
      </c>
      <c r="H25" s="752"/>
      <c r="I25" s="28"/>
      <c r="J25" s="53"/>
      <c r="K25" s="90"/>
      <c r="L25" s="36"/>
    </row>
    <row r="26" spans="1:12" ht="12.6" customHeight="1" thickTop="1">
      <c r="A26" s="36"/>
      <c r="B26" s="545"/>
      <c r="C26" s="545"/>
      <c r="D26" s="37"/>
      <c r="E26" s="38"/>
      <c r="F26" s="39"/>
      <c r="G26" s="5"/>
      <c r="H26" s="5"/>
      <c r="I26" s="5"/>
      <c r="J26" s="39"/>
      <c r="K26" s="83"/>
      <c r="L26" s="36"/>
    </row>
    <row r="27" spans="1:12" ht="66.75" customHeight="1">
      <c r="A27" s="36"/>
      <c r="B27" s="495"/>
      <c r="C27" s="546" t="s">
        <v>1767</v>
      </c>
      <c r="D27" s="37"/>
      <c r="E27" s="38"/>
      <c r="F27" s="39"/>
      <c r="G27" s="161" t="s">
        <v>1769</v>
      </c>
      <c r="H27" s="506"/>
      <c r="I27" s="39"/>
      <c r="J27" s="401"/>
      <c r="K27" s="89"/>
      <c r="L27" s="36"/>
    </row>
    <row r="28" spans="1:12" ht="68.25" customHeight="1">
      <c r="A28" s="36"/>
      <c r="B28" s="496"/>
      <c r="C28" s="126" t="s">
        <v>1768</v>
      </c>
      <c r="D28" s="37"/>
      <c r="E28" s="38"/>
      <c r="F28" s="39"/>
      <c r="G28" s="206" t="s">
        <v>1770</v>
      </c>
      <c r="H28" s="506"/>
      <c r="I28" s="39"/>
      <c r="J28" s="158"/>
      <c r="K28" s="89"/>
      <c r="L28" s="36"/>
    </row>
    <row r="29" spans="1:12" ht="67.5" customHeight="1">
      <c r="A29" s="36"/>
      <c r="B29" s="496"/>
      <c r="C29" s="548" t="s">
        <v>1568</v>
      </c>
      <c r="D29" s="37"/>
      <c r="E29" s="38"/>
      <c r="F29" s="39"/>
      <c r="G29" s="765" t="s">
        <v>1771</v>
      </c>
      <c r="H29" s="506"/>
      <c r="I29" s="39"/>
      <c r="J29" s="158"/>
      <c r="K29" s="89"/>
      <c r="L29" s="36"/>
    </row>
    <row r="30" spans="1:12" ht="14.25" customHeight="1">
      <c r="A30" s="36"/>
      <c r="B30" s="113"/>
      <c r="C30" s="117"/>
      <c r="D30" s="37"/>
      <c r="E30" s="38"/>
      <c r="F30" s="39"/>
      <c r="G30" s="766"/>
      <c r="H30" s="67"/>
      <c r="I30" s="83"/>
      <c r="J30" s="106"/>
      <c r="K30" s="89"/>
      <c r="L30" s="36"/>
    </row>
    <row r="31" spans="1:12" ht="30.75" customHeight="1" thickBot="1">
      <c r="A31" s="36"/>
      <c r="B31" s="656" t="s">
        <v>1257</v>
      </c>
      <c r="C31" s="656"/>
      <c r="D31" s="37"/>
      <c r="E31" s="38"/>
      <c r="F31" s="39"/>
      <c r="G31" s="718" t="s">
        <v>1255</v>
      </c>
      <c r="H31" s="718"/>
      <c r="I31" s="28"/>
      <c r="J31" s="53"/>
      <c r="K31" s="90"/>
      <c r="L31" s="36"/>
    </row>
    <row r="32" spans="1:12" ht="31.5" customHeight="1" thickTop="1">
      <c r="A32" s="36"/>
      <c r="B32" s="760" t="s">
        <v>2024</v>
      </c>
      <c r="C32" s="760"/>
      <c r="D32" s="37"/>
      <c r="E32" s="38"/>
      <c r="F32" s="39"/>
      <c r="G32" s="763" t="s">
        <v>1774</v>
      </c>
      <c r="H32" s="763"/>
      <c r="I32" s="763"/>
      <c r="J32" s="763"/>
      <c r="K32" s="83"/>
      <c r="L32" s="36"/>
    </row>
    <row r="33" spans="1:12" ht="31.5" customHeight="1">
      <c r="A33" s="36"/>
      <c r="B33" s="757" t="s">
        <v>1772</v>
      </c>
      <c r="C33" s="757"/>
      <c r="D33" s="37"/>
      <c r="E33" s="38"/>
      <c r="F33" s="39"/>
      <c r="G33" s="430" t="s">
        <v>2026</v>
      </c>
      <c r="H33" s="508"/>
      <c r="I33" s="430"/>
      <c r="J33" s="435"/>
      <c r="K33" s="89"/>
      <c r="L33" s="36"/>
    </row>
    <row r="34" spans="1:12" ht="88.5" customHeight="1">
      <c r="A34" s="36"/>
      <c r="B34" s="761" t="s">
        <v>2019</v>
      </c>
      <c r="C34" s="762"/>
      <c r="D34" s="37"/>
      <c r="E34" s="38"/>
      <c r="F34" s="39"/>
      <c r="G34" s="428" t="s">
        <v>1707</v>
      </c>
      <c r="H34" s="508"/>
      <c r="I34" s="170"/>
      <c r="J34" s="435"/>
      <c r="K34" s="89"/>
      <c r="L34" s="36"/>
    </row>
    <row r="35" spans="1:12" ht="124.5" customHeight="1">
      <c r="A35" s="36"/>
      <c r="B35" s="746" t="s">
        <v>2031</v>
      </c>
      <c r="C35" s="747"/>
      <c r="D35" s="37"/>
      <c r="E35" s="38"/>
      <c r="F35" s="83"/>
      <c r="G35" s="428" t="s">
        <v>2017</v>
      </c>
      <c r="H35" s="508"/>
      <c r="I35" s="170"/>
      <c r="J35" s="402"/>
      <c r="K35" s="89"/>
      <c r="L35" s="36"/>
    </row>
    <row r="36" spans="1:12" ht="53.25" customHeight="1">
      <c r="A36" s="36"/>
      <c r="B36" s="758" t="s">
        <v>2025</v>
      </c>
      <c r="C36" s="758"/>
      <c r="D36" s="37"/>
      <c r="E36" s="38"/>
      <c r="F36" s="83"/>
      <c r="G36" s="428" t="s">
        <v>1685</v>
      </c>
      <c r="H36" s="508"/>
      <c r="I36" s="170"/>
      <c r="J36" s="402"/>
      <c r="K36" s="89"/>
      <c r="L36" s="36"/>
    </row>
    <row r="37" spans="1:12" ht="48" customHeight="1">
      <c r="A37" s="36"/>
      <c r="B37" s="757" t="s">
        <v>2020</v>
      </c>
      <c r="C37" s="712"/>
      <c r="D37" s="37"/>
      <c r="E37" s="38"/>
      <c r="F37" s="83"/>
      <c r="G37" s="428" t="s">
        <v>1708</v>
      </c>
      <c r="H37" s="508"/>
      <c r="I37" s="170"/>
      <c r="J37" s="402"/>
      <c r="K37" s="89"/>
      <c r="L37" s="36"/>
    </row>
    <row r="38" spans="1:12" ht="114.75" customHeight="1">
      <c r="A38" s="36"/>
      <c r="B38" s="757" t="s">
        <v>2022</v>
      </c>
      <c r="C38" s="757"/>
      <c r="D38" s="37"/>
      <c r="E38" s="38"/>
      <c r="F38" s="39"/>
      <c r="G38" s="428" t="s">
        <v>1709</v>
      </c>
      <c r="H38" s="508"/>
      <c r="I38" s="170"/>
      <c r="J38" s="435"/>
      <c r="K38" s="82"/>
      <c r="L38" s="36"/>
    </row>
    <row r="39" spans="1:12" ht="119.25" customHeight="1">
      <c r="A39" s="36"/>
      <c r="B39" s="757" t="s">
        <v>2023</v>
      </c>
      <c r="C39" s="757"/>
      <c r="D39" s="37"/>
      <c r="E39" s="38"/>
      <c r="F39" s="39"/>
      <c r="G39" s="429" t="s">
        <v>1710</v>
      </c>
      <c r="H39" s="508"/>
      <c r="I39" s="170"/>
      <c r="J39" s="402"/>
      <c r="K39" s="90"/>
      <c r="L39" s="36"/>
    </row>
    <row r="40" spans="1:12" ht="116.25" customHeight="1">
      <c r="A40" s="36"/>
      <c r="B40" s="746" t="s">
        <v>2032</v>
      </c>
      <c r="C40" s="747"/>
      <c r="D40" s="37"/>
      <c r="E40" s="38"/>
      <c r="F40" s="39"/>
      <c r="G40" s="559" t="s">
        <v>1565</v>
      </c>
      <c r="H40" s="508"/>
      <c r="I40" s="170"/>
      <c r="J40" s="402"/>
      <c r="K40" s="89"/>
      <c r="L40" s="36"/>
    </row>
    <row r="41" spans="1:12" ht="53.25" customHeight="1">
      <c r="A41" s="36"/>
      <c r="B41" s="592"/>
      <c r="C41" s="588" t="s">
        <v>1773</v>
      </c>
      <c r="D41" s="37"/>
      <c r="E41" s="38"/>
      <c r="F41" s="83"/>
      <c r="G41" s="429" t="s">
        <v>1711</v>
      </c>
      <c r="H41" s="508"/>
      <c r="I41" s="170"/>
      <c r="J41" s="402"/>
      <c r="K41" s="89"/>
      <c r="L41" s="36"/>
    </row>
    <row r="42" spans="1:12" ht="43.5" customHeight="1">
      <c r="A42" s="107"/>
      <c r="B42" s="107"/>
      <c r="C42" s="107"/>
      <c r="D42" s="568"/>
      <c r="E42" s="568"/>
      <c r="F42" s="39"/>
      <c r="G42" s="429" t="s">
        <v>1775</v>
      </c>
      <c r="H42" s="508"/>
      <c r="I42" s="170"/>
      <c r="J42" s="402"/>
      <c r="K42" s="90"/>
      <c r="L42" s="36"/>
    </row>
    <row r="43" spans="1:12" ht="54.75" customHeight="1">
      <c r="A43" s="107"/>
      <c r="B43" s="107"/>
      <c r="C43" s="107"/>
      <c r="D43" s="568"/>
      <c r="E43" s="568"/>
      <c r="F43" s="39"/>
      <c r="G43" s="207" t="s">
        <v>1776</v>
      </c>
      <c r="H43" s="508"/>
      <c r="I43" s="170"/>
      <c r="J43" s="402"/>
      <c r="K43" s="91"/>
      <c r="L43" s="36"/>
    </row>
    <row r="44" spans="1:12" ht="11.25" customHeight="1">
      <c r="A44" s="107"/>
      <c r="B44" s="107"/>
      <c r="C44" s="107"/>
      <c r="D44" s="568"/>
      <c r="E44" s="568"/>
      <c r="F44" s="39"/>
      <c r="G44" s="207"/>
      <c r="H44" s="431"/>
      <c r="I44" s="83"/>
      <c r="J44" s="431"/>
      <c r="K44" s="91"/>
      <c r="L44" s="36"/>
    </row>
    <row r="45" spans="1:12" ht="27.75" customHeight="1">
      <c r="A45" s="107"/>
      <c r="B45" s="107"/>
      <c r="C45" s="107"/>
      <c r="D45" s="568"/>
      <c r="E45" s="568"/>
      <c r="F45" s="83"/>
      <c r="G45" s="759" t="s">
        <v>1256</v>
      </c>
      <c r="H45" s="759"/>
      <c r="I45" s="759"/>
      <c r="J45" s="759"/>
      <c r="K45" s="99"/>
      <c r="L45" s="36"/>
    </row>
    <row r="46" spans="1:12" ht="27.6" customHeight="1">
      <c r="A46" s="107"/>
      <c r="B46" s="107"/>
      <c r="C46" s="107"/>
      <c r="D46" s="568"/>
      <c r="E46" s="568"/>
      <c r="F46" s="39"/>
      <c r="G46" s="104" t="s">
        <v>1687</v>
      </c>
      <c r="H46" s="506"/>
      <c r="I46" s="39"/>
      <c r="J46" s="403"/>
      <c r="K46" s="81"/>
      <c r="L46" s="36"/>
    </row>
    <row r="47" spans="1:12" ht="33.950000000000003" customHeight="1" thickBot="1">
      <c r="A47" s="107"/>
      <c r="B47" s="107"/>
      <c r="C47" s="107"/>
      <c r="D47" s="568"/>
      <c r="E47" s="568"/>
      <c r="F47" s="39"/>
      <c r="G47" s="752" t="s">
        <v>1750</v>
      </c>
      <c r="H47" s="752"/>
      <c r="I47" s="752"/>
      <c r="J47" s="752"/>
      <c r="K47" s="82"/>
      <c r="L47" s="36"/>
    </row>
    <row r="48" spans="1:12" ht="118.5" customHeight="1" thickTop="1">
      <c r="A48" s="107"/>
      <c r="B48" s="107"/>
      <c r="C48" s="107"/>
      <c r="D48" s="568"/>
      <c r="E48" s="568"/>
      <c r="F48" s="39"/>
      <c r="G48" s="753"/>
      <c r="H48" s="753"/>
      <c r="I48" s="753"/>
      <c r="J48" s="754"/>
      <c r="K48" s="92"/>
      <c r="L48" s="36"/>
    </row>
    <row r="49" spans="1:13" ht="16.5" customHeight="1">
      <c r="A49" s="107"/>
      <c r="B49" s="107"/>
      <c r="C49" s="107"/>
      <c r="D49" s="568"/>
      <c r="E49" s="568"/>
      <c r="F49" s="39"/>
      <c r="G49" s="750"/>
      <c r="H49" s="750"/>
      <c r="I49" s="750"/>
      <c r="J49" s="751"/>
      <c r="K49" s="92"/>
      <c r="L49" s="36"/>
    </row>
    <row r="50" spans="1:13" ht="15.75" customHeight="1" thickBot="1">
      <c r="A50" s="107"/>
      <c r="B50" s="107"/>
      <c r="C50" s="107"/>
      <c r="D50" s="568"/>
      <c r="E50" s="568"/>
      <c r="F50" s="39"/>
      <c r="G50" s="752" t="s">
        <v>1749</v>
      </c>
      <c r="H50" s="752"/>
      <c r="I50" s="752"/>
      <c r="J50" s="752"/>
      <c r="K50" s="92"/>
      <c r="L50" s="36"/>
    </row>
    <row r="51" spans="1:13" ht="24" thickTop="1">
      <c r="A51" s="107"/>
      <c r="B51" s="107"/>
      <c r="C51" s="107"/>
      <c r="D51" s="568"/>
      <c r="E51" s="568"/>
      <c r="F51" s="39"/>
      <c r="G51" s="755"/>
      <c r="H51" s="756"/>
      <c r="I51" s="39"/>
      <c r="J51" s="39"/>
      <c r="K51" s="92"/>
      <c r="L51" s="36"/>
    </row>
    <row r="52" spans="1:13">
      <c r="A52" s="107"/>
      <c r="B52" s="107"/>
      <c r="C52" s="107"/>
      <c r="D52" s="568"/>
      <c r="E52" s="568"/>
      <c r="F52" s="39"/>
      <c r="G52" s="748" t="s">
        <v>1418</v>
      </c>
      <c r="H52" s="749"/>
      <c r="I52" s="39"/>
      <c r="J52" s="39"/>
      <c r="K52" s="92"/>
      <c r="L52" s="36"/>
    </row>
    <row r="53" spans="1:13">
      <c r="A53" s="107"/>
      <c r="B53" s="107"/>
      <c r="C53" s="107"/>
      <c r="D53" s="568"/>
      <c r="E53" s="568"/>
      <c r="F53" s="39"/>
      <c r="G53" s="114" t="s">
        <v>2257</v>
      </c>
      <c r="H53" s="506"/>
      <c r="I53" s="39"/>
      <c r="J53" s="39"/>
      <c r="K53" s="83"/>
      <c r="L53" s="36"/>
    </row>
    <row r="54" spans="1:13">
      <c r="A54" s="107"/>
      <c r="B54" s="107"/>
      <c r="C54" s="107"/>
      <c r="D54" s="568"/>
      <c r="E54" s="568"/>
      <c r="F54" s="39"/>
      <c r="G54" s="115" t="s">
        <v>2259</v>
      </c>
      <c r="H54" s="506"/>
      <c r="I54" s="39"/>
      <c r="J54" s="39"/>
      <c r="K54" s="83"/>
      <c r="L54" s="36"/>
    </row>
    <row r="55" spans="1:13">
      <c r="A55" s="107"/>
      <c r="B55" s="107"/>
      <c r="C55" s="107"/>
      <c r="D55" s="568"/>
      <c r="E55" s="568"/>
      <c r="F55" s="39"/>
      <c r="G55" s="115" t="s">
        <v>2258</v>
      </c>
      <c r="H55" s="506"/>
      <c r="I55" s="39"/>
      <c r="J55" s="39"/>
      <c r="K55" s="83"/>
      <c r="L55" s="36"/>
    </row>
    <row r="56" spans="1:13" ht="20.25" customHeight="1">
      <c r="A56" s="107"/>
      <c r="B56" s="107"/>
      <c r="C56" s="107"/>
      <c r="D56" s="568"/>
      <c r="E56" s="568"/>
      <c r="F56" s="39"/>
      <c r="G56" s="115" t="s">
        <v>2260</v>
      </c>
      <c r="H56" s="506"/>
      <c r="I56" s="39"/>
      <c r="J56" s="39"/>
      <c r="K56" s="83"/>
      <c r="L56" s="36"/>
    </row>
    <row r="57" spans="1:13" ht="21.75" customHeight="1">
      <c r="A57" s="107"/>
      <c r="B57" s="107"/>
      <c r="C57" s="107"/>
      <c r="D57" s="568"/>
      <c r="E57" s="568"/>
      <c r="F57" s="39"/>
      <c r="G57" s="116" t="s">
        <v>2261</v>
      </c>
      <c r="H57" s="506"/>
      <c r="I57" s="39"/>
      <c r="J57" s="39"/>
      <c r="K57" s="83"/>
      <c r="L57" s="36"/>
    </row>
    <row r="58" spans="1:13">
      <c r="A58" s="107"/>
      <c r="B58" s="107"/>
      <c r="C58" s="107"/>
      <c r="D58" s="568"/>
      <c r="E58" s="568"/>
      <c r="F58" s="39"/>
      <c r="G58" s="108" t="s">
        <v>1571</v>
      </c>
      <c r="H58" s="521"/>
      <c r="I58" s="39"/>
      <c r="J58" s="39"/>
      <c r="K58" s="83"/>
      <c r="L58" s="36"/>
    </row>
    <row r="59" spans="1:13">
      <c r="A59" s="107"/>
      <c r="B59" s="107"/>
      <c r="C59" s="107"/>
      <c r="D59" s="568"/>
      <c r="E59" s="568"/>
      <c r="F59" s="39"/>
      <c r="G59" s="39"/>
      <c r="H59" s="39"/>
      <c r="I59" s="39"/>
      <c r="J59" s="39"/>
      <c r="K59" s="83"/>
      <c r="L59" s="36"/>
    </row>
    <row r="60" spans="1:13">
      <c r="A60" s="107"/>
      <c r="B60" s="107"/>
      <c r="C60" s="107"/>
      <c r="D60" s="568"/>
      <c r="E60" s="568"/>
      <c r="F60" s="39"/>
      <c r="G60" s="83"/>
      <c r="H60" s="83"/>
      <c r="I60" s="83"/>
      <c r="J60" s="83"/>
      <c r="K60" s="83"/>
      <c r="L60" s="36"/>
    </row>
    <row r="61" spans="1:13" s="107" customFormat="1">
      <c r="A61" s="118"/>
      <c r="B61" s="40"/>
      <c r="C61" s="40"/>
      <c r="D61" s="68"/>
      <c r="E61" s="68"/>
      <c r="F61" s="118"/>
      <c r="G61" s="118"/>
      <c r="H61" s="118"/>
      <c r="I61" s="118"/>
      <c r="J61" s="118"/>
      <c r="K61" s="118"/>
      <c r="L61" s="118"/>
      <c r="M61" s="118"/>
    </row>
    <row r="62" spans="1:13">
      <c r="A62" s="118"/>
      <c r="F62" s="118"/>
      <c r="G62" s="118"/>
      <c r="H62" s="118"/>
      <c r="I62" s="118"/>
      <c r="J62" s="118"/>
      <c r="K62" s="118"/>
      <c r="L62" s="118"/>
      <c r="M62" s="118"/>
    </row>
    <row r="63" spans="1:13">
      <c r="F63" s="118"/>
      <c r="G63" s="118"/>
      <c r="H63" s="118"/>
      <c r="I63" s="118"/>
      <c r="J63" s="118"/>
      <c r="K63" s="118"/>
      <c r="L63" s="118"/>
      <c r="M63" s="118"/>
    </row>
    <row r="64" spans="1:13">
      <c r="F64" s="118"/>
      <c r="G64" s="118"/>
      <c r="H64" s="118"/>
      <c r="I64" s="118"/>
      <c r="J64" s="118"/>
      <c r="K64" s="118"/>
      <c r="L64" s="118"/>
      <c r="M64" s="118"/>
    </row>
    <row r="65" spans="6:13">
      <c r="F65" s="118"/>
      <c r="G65" s="118"/>
      <c r="H65" s="118"/>
      <c r="I65" s="118"/>
      <c r="J65" s="118"/>
      <c r="K65" s="118"/>
      <c r="L65" s="118"/>
      <c r="M65" s="118"/>
    </row>
    <row r="66" spans="6:13">
      <c r="F66" s="118"/>
      <c r="G66" s="118"/>
      <c r="H66" s="118"/>
      <c r="I66" s="118"/>
      <c r="J66" s="118"/>
      <c r="K66" s="118"/>
      <c r="L66" s="118"/>
      <c r="M66" s="118"/>
    </row>
    <row r="67" spans="6:13">
      <c r="F67" s="118"/>
      <c r="K67" s="118"/>
      <c r="L67" s="118"/>
      <c r="M67" s="118"/>
    </row>
  </sheetData>
  <sheetProtection algorithmName="SHA-512" hashValue="vk2oIqSEYqRw2ri7fFJTgZ85mPtXFStZU2mwprp6vT6Ax3PVmszsEiWPcHebIjVdlAqAnVX3FOPUD2162O/oDQ==" saltValue="hdw30lKpjYZvVhymNvXg3g==" spinCount="100000" sheet="1" formatRows="0" selectLockedCells="1"/>
  <mergeCells count="39">
    <mergeCell ref="G29:G30"/>
    <mergeCell ref="B25:C25"/>
    <mergeCell ref="G25:H25"/>
    <mergeCell ref="J3:J4"/>
    <mergeCell ref="G24:H24"/>
    <mergeCell ref="H16:H17"/>
    <mergeCell ref="G8:J8"/>
    <mergeCell ref="J16:J17"/>
    <mergeCell ref="G20:H20"/>
    <mergeCell ref="H3:H4"/>
    <mergeCell ref="G10:G11"/>
    <mergeCell ref="H10:H11"/>
    <mergeCell ref="J10:J11"/>
    <mergeCell ref="B1:C1"/>
    <mergeCell ref="B2:C2"/>
    <mergeCell ref="B8:C8"/>
    <mergeCell ref="G3:G4"/>
    <mergeCell ref="B20:C20"/>
    <mergeCell ref="B13:C13"/>
    <mergeCell ref="G16:G17"/>
    <mergeCell ref="G31:H31"/>
    <mergeCell ref="B32:C32"/>
    <mergeCell ref="B34:C34"/>
    <mergeCell ref="B31:C31"/>
    <mergeCell ref="B33:C33"/>
    <mergeCell ref="G32:J32"/>
    <mergeCell ref="B35:C35"/>
    <mergeCell ref="B40:C40"/>
    <mergeCell ref="G52:H52"/>
    <mergeCell ref="G49:J49"/>
    <mergeCell ref="G47:J47"/>
    <mergeCell ref="G48:J48"/>
    <mergeCell ref="G50:J50"/>
    <mergeCell ref="G51:H51"/>
    <mergeCell ref="B37:C37"/>
    <mergeCell ref="B36:C36"/>
    <mergeCell ref="B38:C38"/>
    <mergeCell ref="G45:J45"/>
    <mergeCell ref="B39:C39"/>
  </mergeCells>
  <dataValidations xWindow="1301" yWindow="537" count="9">
    <dataValidation type="list" allowBlank="1" showInputMessage="1" showErrorMessage="1" prompt="Choisir" sqref="C15" xr:uid="{7F8C4BD4-7D5B-4443-82D4-8ACCEB3A1F48}">
      <formula1>Régiontouristique</formula1>
    </dataValidation>
    <dataValidation type="list" allowBlank="1" showInputMessage="1" showErrorMessage="1" prompt="Choisir" sqref="C16" xr:uid="{BCD43B82-4E99-4097-8A1F-C3E88BDAE2D8}">
      <formula1>RégionAdm</formula1>
    </dataValidation>
    <dataValidation type="list" allowBlank="1" showInputMessage="1" showErrorMessage="1" prompt="Choisir" sqref="C17" xr:uid="{26FEEE33-9776-4C37-AAEF-9A2F4EB43B23}">
      <formula1>MRC</formula1>
    </dataValidation>
    <dataValidation type="list" allowBlank="1" showInputMessage="1" showErrorMessage="1" prompt="Choisir le 1er produit" sqref="C6" xr:uid="{171A49D7-D79B-44BE-948D-CDBEB587EAFB}">
      <formula1>Produits</formula1>
    </dataValidation>
    <dataValidation type="list" allowBlank="1" showInputMessage="1" showErrorMessage="1" prompt="Choisir" sqref="H3:I5 H15:H18 H53:H57 H33:H43 H22:H23 H27:H29 H46 H10 H12" xr:uid="{2EE0503B-C270-47F8-BBF4-5C7D45B916DD}">
      <formula1>OuiNon</formula1>
    </dataValidation>
    <dataValidation type="list" allowBlank="1" showInputMessage="1" showErrorMessage="1" prompt="Choisir" sqref="C18" xr:uid="{532125C2-157D-49D2-8325-89366580E663}">
      <formula1>Circonscription</formula1>
    </dataValidation>
    <dataValidation type="list" allowBlank="1" showInputMessage="1" showErrorMessage="1" prompt="Choisir" sqref="B29" xr:uid="{650C684B-6428-45B7-8CFF-8AFCF2107F32}">
      <formula1>Égalité</formula1>
    </dataValidation>
    <dataValidation type="list" allowBlank="1" showInputMessage="1" showErrorMessage="1" prompt="Choisir" sqref="B28" xr:uid="{9F0C9121-630E-4A46-BCA1-14C1A3257DE1}">
      <formula1>MCC</formula1>
    </dataValidation>
    <dataValidation type="list" allowBlank="1" showInputMessage="1" showErrorMessage="1" prompt="Choisir" sqref="B27" xr:uid="{0091C36E-5568-4ED0-B2EE-1A435D384817}">
      <formula1>Contrat</formula1>
    </dataValidation>
  </dataValidations>
  <pageMargins left="0.7" right="0.7" top="0.75" bottom="0.75" header="0.3" footer="0.3"/>
  <pageSetup paperSize="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39" r:id="rId4" name="Check Box 35">
              <controlPr locked="0" defaultSize="0" autoFill="0" autoLine="0" autoPict="0" altText="">
                <anchor moveWithCells="1">
                  <from>
                    <xdr:col>1</xdr:col>
                    <xdr:colOff>1104900</xdr:colOff>
                    <xdr:row>40</xdr:row>
                    <xdr:rowOff>9525</xdr:rowOff>
                  </from>
                  <to>
                    <xdr:col>1</xdr:col>
                    <xdr:colOff>1314450</xdr:colOff>
                    <xdr:row>40</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7045A-A4F9-449E-A487-53C7E26C9327}">
  <sheetPr codeName="Feuil9">
    <tabColor theme="4"/>
    <pageSetUpPr fitToPage="1"/>
  </sheetPr>
  <dimension ref="A1:R70"/>
  <sheetViews>
    <sheetView showGridLines="0" zoomScaleNormal="100" workbookViewId="0">
      <selection activeCell="B36" sqref="B36:F46"/>
    </sheetView>
  </sheetViews>
  <sheetFormatPr baseColWidth="10" defaultColWidth="11.42578125" defaultRowHeight="23.25" outlineLevelCol="1"/>
  <cols>
    <col min="1" max="1" width="1.140625" customWidth="1"/>
    <col min="2" max="2" width="44.5703125" customWidth="1"/>
    <col min="3" max="3" width="22.85546875" customWidth="1"/>
    <col min="4" max="4" width="25.85546875" customWidth="1"/>
    <col min="5" max="5" width="21.42578125" customWidth="1"/>
    <col min="6" max="6" width="18.85546875" customWidth="1"/>
    <col min="7" max="7" width="1.42578125" style="13" customWidth="1"/>
    <col min="8" max="8" width="1.140625" customWidth="1"/>
    <col min="9" max="9" width="1.42578125" style="146" hidden="1" customWidth="1" outlineLevel="1"/>
    <col min="10" max="10" width="57.140625" style="147" hidden="1" customWidth="1" outlineLevel="1"/>
    <col min="11" max="11" width="20" style="147" hidden="1" customWidth="1" outlineLevel="1"/>
    <col min="12" max="12" width="16.42578125" style="147" hidden="1" customWidth="1" outlineLevel="1"/>
    <col min="13" max="13" width="19.7109375" style="147" hidden="1" customWidth="1" outlineLevel="1"/>
    <col min="14" max="14" width="23" style="147" hidden="1" customWidth="1" outlineLevel="1"/>
    <col min="15" max="15" width="1.42578125" style="147" hidden="1" customWidth="1" outlineLevel="1"/>
    <col min="16" max="16" width="1.140625" style="128" hidden="1" customWidth="1" outlineLevel="1"/>
    <col min="17" max="17" width="11.42578125" hidden="1" customWidth="1" outlineLevel="1"/>
    <col min="18" max="18" width="11.42578125" collapsed="1"/>
  </cols>
  <sheetData>
    <row r="1" spans="1:16" ht="52.5" customHeight="1" thickBot="1">
      <c r="A1" s="34"/>
      <c r="B1" s="806" t="s">
        <v>1715</v>
      </c>
      <c r="C1" s="806"/>
      <c r="D1" s="806"/>
      <c r="E1" s="806"/>
      <c r="F1" s="806"/>
      <c r="G1" s="85"/>
      <c r="H1" s="34"/>
      <c r="I1" s="130"/>
      <c r="J1" s="798" t="s">
        <v>1784</v>
      </c>
      <c r="K1" s="798"/>
      <c r="L1" s="798"/>
      <c r="M1" s="798"/>
      <c r="N1" s="798"/>
      <c r="O1" s="131"/>
      <c r="P1" s="148"/>
    </row>
    <row r="2" spans="1:16" ht="28.5" customHeight="1" thickTop="1" thickBot="1">
      <c r="A2" s="34"/>
      <c r="B2" s="807" t="s">
        <v>1778</v>
      </c>
      <c r="C2" s="807"/>
      <c r="D2" s="807"/>
      <c r="E2" s="807"/>
      <c r="F2" s="807"/>
      <c r="G2" s="85"/>
      <c r="H2" s="34"/>
      <c r="I2" s="130"/>
      <c r="J2" s="799" t="s">
        <v>1779</v>
      </c>
      <c r="K2" s="799"/>
      <c r="L2" s="799"/>
      <c r="M2" s="799"/>
      <c r="N2" s="799"/>
      <c r="O2" s="131"/>
      <c r="P2" s="148"/>
    </row>
    <row r="3" spans="1:16" ht="48.75" customHeight="1" thickTop="1">
      <c r="A3" s="34"/>
      <c r="B3" s="513" t="s">
        <v>1292</v>
      </c>
      <c r="C3" s="805" t="s">
        <v>1293</v>
      </c>
      <c r="D3" s="805"/>
      <c r="E3" s="805"/>
      <c r="F3" s="97" t="s">
        <v>1294</v>
      </c>
      <c r="G3" s="85"/>
      <c r="H3" s="34"/>
      <c r="I3" s="130"/>
      <c r="J3" s="803" t="s">
        <v>1295</v>
      </c>
      <c r="K3" s="803"/>
      <c r="L3" s="803"/>
      <c r="M3" s="132" t="s">
        <v>1296</v>
      </c>
      <c r="N3" s="133" t="s">
        <v>1297</v>
      </c>
      <c r="O3" s="131"/>
      <c r="P3" s="148"/>
    </row>
    <row r="4" spans="1:16">
      <c r="A4" s="34"/>
      <c r="B4" s="632"/>
      <c r="C4" s="808"/>
      <c r="D4" s="808"/>
      <c r="E4" s="808"/>
      <c r="F4" s="593"/>
      <c r="G4" s="85"/>
      <c r="H4" s="34"/>
      <c r="I4" s="130"/>
      <c r="J4" s="785">
        <f t="shared" ref="J4:J9" si="0">B4</f>
        <v>0</v>
      </c>
      <c r="K4" s="786"/>
      <c r="L4" s="787"/>
      <c r="M4" s="404"/>
      <c r="N4" s="405"/>
      <c r="O4" s="131"/>
      <c r="P4" s="148"/>
    </row>
    <row r="5" spans="1:16">
      <c r="A5" s="34"/>
      <c r="B5" s="594"/>
      <c r="C5" s="809"/>
      <c r="D5" s="809"/>
      <c r="E5" s="809"/>
      <c r="F5" s="595"/>
      <c r="G5" s="124"/>
      <c r="H5" s="34"/>
      <c r="I5" s="130"/>
      <c r="J5" s="785">
        <f t="shared" si="0"/>
        <v>0</v>
      </c>
      <c r="K5" s="786"/>
      <c r="L5" s="786"/>
      <c r="M5" s="426"/>
      <c r="N5" s="427"/>
      <c r="O5" s="131"/>
      <c r="P5" s="148"/>
    </row>
    <row r="6" spans="1:16">
      <c r="A6" s="34"/>
      <c r="B6" s="594"/>
      <c r="C6" s="804"/>
      <c r="D6" s="804"/>
      <c r="E6" s="804"/>
      <c r="F6" s="595"/>
      <c r="G6" s="124"/>
      <c r="H6" s="34"/>
      <c r="I6" s="130"/>
      <c r="J6" s="785">
        <f t="shared" si="0"/>
        <v>0</v>
      </c>
      <c r="K6" s="786"/>
      <c r="L6" s="786"/>
      <c r="M6" s="426"/>
      <c r="N6" s="427"/>
      <c r="O6" s="131"/>
      <c r="P6" s="148"/>
    </row>
    <row r="7" spans="1:16">
      <c r="A7" s="34"/>
      <c r="B7" s="594"/>
      <c r="C7" s="804"/>
      <c r="D7" s="804"/>
      <c r="E7" s="804"/>
      <c r="F7" s="595"/>
      <c r="G7" s="124"/>
      <c r="H7" s="34"/>
      <c r="I7" s="130"/>
      <c r="J7" s="785">
        <f t="shared" si="0"/>
        <v>0</v>
      </c>
      <c r="K7" s="786"/>
      <c r="L7" s="786"/>
      <c r="M7" s="426"/>
      <c r="N7" s="427"/>
      <c r="O7" s="131"/>
      <c r="P7" s="148"/>
    </row>
    <row r="8" spans="1:16">
      <c r="A8" s="34"/>
      <c r="B8" s="594"/>
      <c r="C8" s="804"/>
      <c r="D8" s="804"/>
      <c r="E8" s="804"/>
      <c r="F8" s="595"/>
      <c r="G8" s="124"/>
      <c r="H8" s="34"/>
      <c r="I8" s="130"/>
      <c r="J8" s="785">
        <f t="shared" si="0"/>
        <v>0</v>
      </c>
      <c r="K8" s="786"/>
      <c r="L8" s="786"/>
      <c r="M8" s="426"/>
      <c r="N8" s="427"/>
      <c r="O8" s="131"/>
      <c r="P8" s="148"/>
    </row>
    <row r="9" spans="1:16">
      <c r="A9" s="34"/>
      <c r="B9" s="594"/>
      <c r="C9" s="804"/>
      <c r="D9" s="804"/>
      <c r="E9" s="804"/>
      <c r="F9" s="595"/>
      <c r="G9" s="124"/>
      <c r="H9" s="34"/>
      <c r="I9" s="130"/>
      <c r="J9" s="785">
        <f t="shared" si="0"/>
        <v>0</v>
      </c>
      <c r="K9" s="786"/>
      <c r="L9" s="786"/>
      <c r="M9" s="426"/>
      <c r="N9" s="427"/>
      <c r="O9" s="131"/>
      <c r="P9" s="148"/>
    </row>
    <row r="10" spans="1:16">
      <c r="A10" s="34"/>
      <c r="B10" s="594"/>
      <c r="C10" s="804"/>
      <c r="D10" s="804"/>
      <c r="E10" s="804"/>
      <c r="F10" s="595"/>
      <c r="G10" s="85"/>
      <c r="H10" s="34"/>
      <c r="I10" s="130"/>
      <c r="J10" s="785">
        <f t="shared" ref="J10:J15" si="1">B10</f>
        <v>0</v>
      </c>
      <c r="K10" s="786"/>
      <c r="L10" s="786"/>
      <c r="M10" s="406"/>
      <c r="N10" s="407"/>
      <c r="O10" s="131"/>
      <c r="P10" s="148"/>
    </row>
    <row r="11" spans="1:16" ht="21.75" customHeight="1">
      <c r="A11" s="34"/>
      <c r="B11" s="594"/>
      <c r="C11" s="804"/>
      <c r="D11" s="804"/>
      <c r="E11" s="804"/>
      <c r="F11" s="595"/>
      <c r="G11" s="85"/>
      <c r="H11" s="34"/>
      <c r="I11" s="130"/>
      <c r="J11" s="785">
        <f t="shared" si="1"/>
        <v>0</v>
      </c>
      <c r="K11" s="786"/>
      <c r="L11" s="786"/>
      <c r="M11" s="406"/>
      <c r="N11" s="407"/>
      <c r="O11" s="131"/>
      <c r="P11" s="148"/>
    </row>
    <row r="12" spans="1:16" ht="22.5" customHeight="1">
      <c r="A12" s="34"/>
      <c r="B12" s="594"/>
      <c r="C12" s="804"/>
      <c r="D12" s="804"/>
      <c r="E12" s="804"/>
      <c r="F12" s="595"/>
      <c r="G12" s="124"/>
      <c r="H12" s="34"/>
      <c r="I12" s="130"/>
      <c r="J12" s="785">
        <f>B12</f>
        <v>0</v>
      </c>
      <c r="K12" s="786"/>
      <c r="L12" s="786"/>
      <c r="M12" s="406"/>
      <c r="N12" s="407"/>
      <c r="O12" s="131"/>
      <c r="P12" s="148"/>
    </row>
    <row r="13" spans="1:16">
      <c r="A13" s="34"/>
      <c r="B13" s="594"/>
      <c r="C13" s="804"/>
      <c r="D13" s="804"/>
      <c r="E13" s="804"/>
      <c r="F13" s="595"/>
      <c r="G13" s="85"/>
      <c r="H13" s="34"/>
      <c r="I13" s="130"/>
      <c r="J13" s="785">
        <f t="shared" si="1"/>
        <v>0</v>
      </c>
      <c r="K13" s="786"/>
      <c r="L13" s="786"/>
      <c r="M13" s="406"/>
      <c r="N13" s="407"/>
      <c r="O13" s="131"/>
      <c r="P13" s="148"/>
    </row>
    <row r="14" spans="1:16">
      <c r="A14" s="34"/>
      <c r="B14" s="594"/>
      <c r="C14" s="804"/>
      <c r="D14" s="804"/>
      <c r="E14" s="804"/>
      <c r="F14" s="595"/>
      <c r="G14" s="85"/>
      <c r="H14" s="34"/>
      <c r="I14" s="130"/>
      <c r="J14" s="785">
        <f t="shared" si="1"/>
        <v>0</v>
      </c>
      <c r="K14" s="786"/>
      <c r="L14" s="786"/>
      <c r="M14" s="406"/>
      <c r="N14" s="407"/>
      <c r="O14" s="131"/>
      <c r="P14" s="148"/>
    </row>
    <row r="15" spans="1:16">
      <c r="A15" s="34"/>
      <c r="B15" s="594"/>
      <c r="C15" s="804"/>
      <c r="D15" s="804"/>
      <c r="E15" s="804"/>
      <c r="F15" s="595"/>
      <c r="G15" s="85"/>
      <c r="H15" s="34"/>
      <c r="I15" s="130"/>
      <c r="J15" s="785">
        <f t="shared" si="1"/>
        <v>0</v>
      </c>
      <c r="K15" s="786"/>
      <c r="L15" s="787"/>
      <c r="M15" s="406"/>
      <c r="N15" s="407"/>
      <c r="O15" s="131"/>
      <c r="P15" s="148"/>
    </row>
    <row r="16" spans="1:16">
      <c r="A16" s="34"/>
      <c r="B16" s="801" t="s">
        <v>2012</v>
      </c>
      <c r="C16" s="802"/>
      <c r="D16" s="802"/>
      <c r="E16" s="802"/>
      <c r="F16" s="602"/>
      <c r="G16" s="85"/>
      <c r="H16" s="34"/>
      <c r="I16" s="130"/>
      <c r="J16" s="779" t="s">
        <v>1785</v>
      </c>
      <c r="K16" s="780"/>
      <c r="L16" s="780"/>
      <c r="M16" s="781"/>
      <c r="N16" s="122">
        <f>E16</f>
        <v>0</v>
      </c>
      <c r="O16" s="131"/>
      <c r="P16" s="148"/>
    </row>
    <row r="17" spans="1:16" ht="24" thickBot="1">
      <c r="A17" s="34"/>
      <c r="B17" s="596" t="s">
        <v>1298</v>
      </c>
      <c r="C17" s="596"/>
      <c r="D17" s="597"/>
      <c r="E17" s="597"/>
      <c r="F17" s="598">
        <f>SUM(F4:F16)</f>
        <v>0</v>
      </c>
      <c r="G17" s="85"/>
      <c r="H17" s="34"/>
      <c r="I17" s="130"/>
      <c r="J17" s="131"/>
      <c r="K17" s="131"/>
      <c r="L17" s="131"/>
      <c r="M17" s="134">
        <f>SUM(M4:M16)</f>
        <v>0</v>
      </c>
      <c r="N17" s="134">
        <f>SUM(N4:N16)</f>
        <v>0</v>
      </c>
      <c r="O17" s="131"/>
      <c r="P17" s="148"/>
    </row>
    <row r="18" spans="1:16" ht="24" thickTop="1">
      <c r="A18" s="34"/>
      <c r="B18" s="93"/>
      <c r="C18" s="93"/>
      <c r="D18" s="93"/>
      <c r="E18" s="93"/>
      <c r="F18" s="93"/>
      <c r="G18" s="85"/>
      <c r="H18" s="34"/>
      <c r="I18" s="130"/>
      <c r="J18" s="131"/>
      <c r="K18" s="131"/>
      <c r="L18" s="131"/>
      <c r="M18" s="131"/>
      <c r="N18" s="131"/>
      <c r="O18" s="131"/>
      <c r="P18" s="148"/>
    </row>
    <row r="19" spans="1:16" ht="46.5" customHeight="1" thickBot="1">
      <c r="A19" s="34"/>
      <c r="B19" s="706" t="s">
        <v>1780</v>
      </c>
      <c r="C19" s="706"/>
      <c r="D19" s="706"/>
      <c r="E19" s="706"/>
      <c r="F19" s="706"/>
      <c r="G19" s="85"/>
      <c r="H19" s="34"/>
      <c r="I19" s="130"/>
      <c r="J19" s="800" t="s">
        <v>1569</v>
      </c>
      <c r="K19" s="800"/>
      <c r="L19" s="800"/>
      <c r="M19" s="800"/>
      <c r="N19" s="800"/>
      <c r="O19" s="131"/>
      <c r="P19" s="148"/>
    </row>
    <row r="20" spans="1:16" s="214" customFormat="1" ht="47.1" customHeight="1" thickTop="1">
      <c r="A20" s="208"/>
      <c r="B20" s="209" t="s">
        <v>1301</v>
      </c>
      <c r="C20" s="599" t="s">
        <v>1786</v>
      </c>
      <c r="D20" s="600" t="s">
        <v>1787</v>
      </c>
      <c r="E20" s="599" t="s">
        <v>1299</v>
      </c>
      <c r="F20" s="600" t="s">
        <v>1300</v>
      </c>
      <c r="G20" s="231"/>
      <c r="H20" s="208"/>
      <c r="I20" s="232"/>
      <c r="J20" s="210" t="s">
        <v>1301</v>
      </c>
      <c r="K20" s="211" t="s">
        <v>1302</v>
      </c>
      <c r="L20" s="211" t="s">
        <v>116</v>
      </c>
      <c r="M20" s="132" t="s">
        <v>1303</v>
      </c>
      <c r="N20" s="132" t="s">
        <v>1304</v>
      </c>
      <c r="O20" s="212"/>
      <c r="P20" s="213"/>
    </row>
    <row r="21" spans="1:16">
      <c r="A21" s="34"/>
      <c r="B21" s="633"/>
      <c r="C21" s="634"/>
      <c r="D21" s="634"/>
      <c r="E21" s="634"/>
      <c r="F21" s="593"/>
      <c r="G21" s="85"/>
      <c r="H21" s="34"/>
      <c r="I21" s="130"/>
      <c r="J21" s="408">
        <f>B21</f>
        <v>0</v>
      </c>
      <c r="K21" s="409">
        <f>E21</f>
        <v>0</v>
      </c>
      <c r="L21" s="404"/>
      <c r="M21" s="404"/>
      <c r="N21" s="404"/>
      <c r="O21" s="131"/>
      <c r="P21" s="148"/>
    </row>
    <row r="22" spans="1:16">
      <c r="A22" s="34"/>
      <c r="B22" s="601"/>
      <c r="C22" s="635"/>
      <c r="D22" s="635"/>
      <c r="E22" s="635"/>
      <c r="F22" s="595"/>
      <c r="G22" s="85"/>
      <c r="H22" s="34"/>
      <c r="I22" s="130"/>
      <c r="J22" s="410">
        <f t="shared" ref="J22:J30" si="2">B22</f>
        <v>0</v>
      </c>
      <c r="K22" s="411">
        <f t="shared" ref="K22:K30" si="3">E22</f>
        <v>0</v>
      </c>
      <c r="L22" s="406"/>
      <c r="M22" s="406"/>
      <c r="N22" s="406"/>
      <c r="O22" s="131"/>
      <c r="P22" s="148"/>
    </row>
    <row r="23" spans="1:16">
      <c r="A23" s="34"/>
      <c r="B23" s="601"/>
      <c r="C23" s="635"/>
      <c r="D23" s="635"/>
      <c r="E23" s="635"/>
      <c r="F23" s="595"/>
      <c r="G23" s="85"/>
      <c r="H23" s="34"/>
      <c r="I23" s="130"/>
      <c r="J23" s="410">
        <f t="shared" si="2"/>
        <v>0</v>
      </c>
      <c r="K23" s="411">
        <f t="shared" si="3"/>
        <v>0</v>
      </c>
      <c r="L23" s="406"/>
      <c r="M23" s="406"/>
      <c r="N23" s="406"/>
      <c r="O23" s="131"/>
      <c r="P23" s="148"/>
    </row>
    <row r="24" spans="1:16">
      <c r="A24" s="34"/>
      <c r="B24" s="601"/>
      <c r="C24" s="635"/>
      <c r="D24" s="635"/>
      <c r="E24" s="635"/>
      <c r="F24" s="595"/>
      <c r="G24" s="85"/>
      <c r="H24" s="34"/>
      <c r="I24" s="130"/>
      <c r="J24" s="410">
        <f t="shared" si="2"/>
        <v>0</v>
      </c>
      <c r="K24" s="411">
        <f t="shared" si="3"/>
        <v>0</v>
      </c>
      <c r="L24" s="406"/>
      <c r="M24" s="406"/>
      <c r="N24" s="406"/>
      <c r="O24" s="131"/>
      <c r="P24" s="148"/>
    </row>
    <row r="25" spans="1:16">
      <c r="A25" s="34"/>
      <c r="B25" s="601"/>
      <c r="C25" s="635"/>
      <c r="D25" s="635"/>
      <c r="E25" s="635"/>
      <c r="F25" s="595"/>
      <c r="G25" s="85"/>
      <c r="H25" s="34"/>
      <c r="I25" s="130"/>
      <c r="J25" s="410">
        <f t="shared" si="2"/>
        <v>0</v>
      </c>
      <c r="K25" s="411">
        <f t="shared" si="3"/>
        <v>0</v>
      </c>
      <c r="L25" s="406"/>
      <c r="M25" s="406"/>
      <c r="N25" s="406"/>
      <c r="O25" s="131"/>
      <c r="P25" s="148"/>
    </row>
    <row r="26" spans="1:16">
      <c r="A26" s="34"/>
      <c r="B26" s="601"/>
      <c r="C26" s="635"/>
      <c r="D26" s="635"/>
      <c r="E26" s="635"/>
      <c r="F26" s="595"/>
      <c r="G26" s="85"/>
      <c r="H26" s="34"/>
      <c r="I26" s="130"/>
      <c r="J26" s="410">
        <f t="shared" si="2"/>
        <v>0</v>
      </c>
      <c r="K26" s="411">
        <f t="shared" si="3"/>
        <v>0</v>
      </c>
      <c r="L26" s="406"/>
      <c r="M26" s="406"/>
      <c r="N26" s="406"/>
      <c r="O26" s="131"/>
      <c r="P26" s="148"/>
    </row>
    <row r="27" spans="1:16">
      <c r="A27" s="34"/>
      <c r="B27" s="601"/>
      <c r="C27" s="635"/>
      <c r="D27" s="635"/>
      <c r="E27" s="635"/>
      <c r="F27" s="595"/>
      <c r="G27" s="85"/>
      <c r="H27" s="34"/>
      <c r="I27" s="130"/>
      <c r="J27" s="410">
        <f t="shared" si="2"/>
        <v>0</v>
      </c>
      <c r="K27" s="411">
        <f t="shared" si="3"/>
        <v>0</v>
      </c>
      <c r="L27" s="406"/>
      <c r="M27" s="406"/>
      <c r="N27" s="406"/>
      <c r="O27" s="131"/>
      <c r="P27" s="148"/>
    </row>
    <row r="28" spans="1:16">
      <c r="A28" s="34"/>
      <c r="B28" s="601"/>
      <c r="C28" s="635"/>
      <c r="D28" s="635"/>
      <c r="E28" s="635"/>
      <c r="F28" s="595"/>
      <c r="G28" s="85"/>
      <c r="H28" s="34"/>
      <c r="I28" s="130"/>
      <c r="J28" s="410">
        <f t="shared" si="2"/>
        <v>0</v>
      </c>
      <c r="K28" s="411">
        <f t="shared" si="3"/>
        <v>0</v>
      </c>
      <c r="L28" s="406"/>
      <c r="M28" s="406"/>
      <c r="N28" s="406"/>
      <c r="O28" s="131"/>
      <c r="P28" s="148"/>
    </row>
    <row r="29" spans="1:16">
      <c r="A29" s="34"/>
      <c r="B29" s="601"/>
      <c r="C29" s="635"/>
      <c r="D29" s="635"/>
      <c r="E29" s="635"/>
      <c r="F29" s="595"/>
      <c r="G29" s="85"/>
      <c r="H29" s="34"/>
      <c r="I29" s="130"/>
      <c r="J29" s="410">
        <f t="shared" si="2"/>
        <v>0</v>
      </c>
      <c r="K29" s="411">
        <f t="shared" si="3"/>
        <v>0</v>
      </c>
      <c r="L29" s="406"/>
      <c r="M29" s="406"/>
      <c r="N29" s="406"/>
      <c r="O29" s="131"/>
      <c r="P29" s="148"/>
    </row>
    <row r="30" spans="1:16">
      <c r="A30" s="34"/>
      <c r="B30" s="601"/>
      <c r="C30" s="635"/>
      <c r="D30" s="635"/>
      <c r="E30" s="635"/>
      <c r="F30" s="595"/>
      <c r="G30" s="85"/>
      <c r="H30" s="34"/>
      <c r="I30" s="130"/>
      <c r="J30" s="410">
        <f t="shared" si="2"/>
        <v>0</v>
      </c>
      <c r="K30" s="412">
        <f t="shared" si="3"/>
        <v>0</v>
      </c>
      <c r="L30" s="406"/>
      <c r="M30" s="406"/>
      <c r="N30" s="406"/>
      <c r="O30" s="131"/>
      <c r="P30" s="148"/>
    </row>
    <row r="31" spans="1:16">
      <c r="A31" s="34"/>
      <c r="B31" s="26" t="s">
        <v>1305</v>
      </c>
      <c r="C31" s="15"/>
      <c r="D31" s="15" t="s">
        <v>109</v>
      </c>
      <c r="E31" s="15" t="s">
        <v>46</v>
      </c>
      <c r="F31" s="602"/>
      <c r="G31" s="85"/>
      <c r="H31" s="34"/>
      <c r="I31" s="130"/>
      <c r="J31" s="135" t="s">
        <v>1306</v>
      </c>
      <c r="K31" s="136"/>
      <c r="L31" s="137"/>
      <c r="M31" s="413"/>
      <c r="N31" s="137"/>
      <c r="O31" s="131"/>
      <c r="P31" s="148"/>
    </row>
    <row r="32" spans="1:16" ht="24" thickBot="1">
      <c r="A32" s="34"/>
      <c r="B32" s="596" t="s">
        <v>1279</v>
      </c>
      <c r="C32" s="596"/>
      <c r="D32" s="603"/>
      <c r="E32" s="93"/>
      <c r="F32" s="604">
        <f>SUM(F21:F31)</f>
        <v>0</v>
      </c>
      <c r="G32" s="85"/>
      <c r="H32" s="34"/>
      <c r="I32" s="130"/>
      <c r="J32" s="138" t="s">
        <v>1279</v>
      </c>
      <c r="K32" s="138"/>
      <c r="L32" s="139">
        <f>SUM(L21:L31)</f>
        <v>0</v>
      </c>
      <c r="M32" s="139">
        <f t="shared" ref="M32" si="4">SUM(M21:M31)</f>
        <v>0</v>
      </c>
      <c r="N32" s="139">
        <f>SUM(N21:N31)</f>
        <v>0</v>
      </c>
      <c r="O32" s="131"/>
      <c r="P32" s="148"/>
    </row>
    <row r="33" spans="1:16" ht="24" thickTop="1">
      <c r="A33" s="34"/>
      <c r="B33" s="603"/>
      <c r="C33" s="603"/>
      <c r="D33" s="603"/>
      <c r="E33" s="93"/>
      <c r="F33" s="605"/>
      <c r="G33" s="85"/>
      <c r="H33" s="34"/>
      <c r="I33" s="130"/>
      <c r="J33" s="131"/>
      <c r="K33" s="131"/>
      <c r="L33" s="131"/>
      <c r="M33" s="131"/>
      <c r="N33" s="131"/>
      <c r="O33" s="131"/>
      <c r="P33" s="148"/>
    </row>
    <row r="34" spans="1:16" ht="32.25" customHeight="1" thickBot="1">
      <c r="A34" s="34"/>
      <c r="B34" s="706" t="s">
        <v>1781</v>
      </c>
      <c r="C34" s="706"/>
      <c r="D34" s="706"/>
      <c r="E34" s="706"/>
      <c r="F34" s="706"/>
      <c r="G34" s="85"/>
      <c r="H34" s="34"/>
      <c r="I34" s="130"/>
      <c r="J34" s="782" t="s">
        <v>1782</v>
      </c>
      <c r="K34" s="782"/>
      <c r="L34" s="782"/>
      <c r="M34" s="782"/>
      <c r="N34" s="782"/>
      <c r="O34" s="131"/>
      <c r="P34" s="148"/>
    </row>
    <row r="35" spans="1:16" ht="32.25" customHeight="1" thickTop="1">
      <c r="A35" s="34"/>
      <c r="B35" s="545"/>
      <c r="C35" s="545"/>
      <c r="D35" s="545"/>
      <c r="E35" s="545"/>
      <c r="F35" s="545"/>
      <c r="G35" s="85"/>
      <c r="H35" s="34"/>
      <c r="I35" s="130"/>
      <c r="J35" s="140"/>
      <c r="K35" s="140"/>
      <c r="L35" s="140"/>
      <c r="M35" s="140"/>
      <c r="N35" s="140"/>
      <c r="O35" s="131"/>
      <c r="P35" s="148"/>
    </row>
    <row r="36" spans="1:16" ht="32.25" customHeight="1">
      <c r="A36" s="34"/>
      <c r="B36" s="797"/>
      <c r="C36" s="797"/>
      <c r="D36" s="797"/>
      <c r="E36" s="797"/>
      <c r="F36" s="797"/>
      <c r="G36" s="85"/>
      <c r="H36" s="34"/>
      <c r="I36" s="130"/>
      <c r="J36" s="215" t="s">
        <v>1307</v>
      </c>
      <c r="K36" s="215"/>
      <c r="L36" s="487">
        <v>50000</v>
      </c>
      <c r="M36" s="216"/>
      <c r="N36" s="216"/>
      <c r="O36" s="131"/>
      <c r="P36" s="148"/>
    </row>
    <row r="37" spans="1:16" ht="24" customHeight="1">
      <c r="A37" s="34"/>
      <c r="B37" s="797"/>
      <c r="C37" s="797"/>
      <c r="D37" s="797"/>
      <c r="E37" s="797"/>
      <c r="F37" s="797"/>
      <c r="G37" s="85"/>
      <c r="H37" s="34"/>
      <c r="I37" s="130"/>
      <c r="J37" s="215" t="s">
        <v>1788</v>
      </c>
      <c r="K37" s="215"/>
      <c r="L37" s="217" t="s">
        <v>1308</v>
      </c>
      <c r="M37" s="216"/>
      <c r="N37" s="216"/>
      <c r="O37" s="131"/>
      <c r="P37" s="148"/>
    </row>
    <row r="38" spans="1:16">
      <c r="A38" s="34"/>
      <c r="B38" s="797"/>
      <c r="C38" s="797"/>
      <c r="D38" s="797"/>
      <c r="E38" s="797"/>
      <c r="F38" s="797"/>
      <c r="G38" s="85"/>
      <c r="H38" s="34"/>
      <c r="I38" s="130"/>
      <c r="J38" s="215" t="s">
        <v>1309</v>
      </c>
      <c r="K38" s="215"/>
      <c r="L38" s="487">
        <v>0</v>
      </c>
      <c r="M38" s="212"/>
      <c r="N38" s="212"/>
      <c r="O38" s="131"/>
      <c r="P38" s="148"/>
    </row>
    <row r="39" spans="1:16">
      <c r="A39" s="34"/>
      <c r="B39" s="797"/>
      <c r="C39" s="797"/>
      <c r="D39" s="797"/>
      <c r="E39" s="797"/>
      <c r="F39" s="797"/>
      <c r="G39" s="85"/>
      <c r="H39" s="34"/>
      <c r="I39" s="130"/>
      <c r="J39" s="218"/>
      <c r="K39" s="218"/>
      <c r="L39" s="219"/>
      <c r="M39" s="212"/>
      <c r="N39" s="212"/>
      <c r="O39" s="131"/>
      <c r="P39" s="148"/>
    </row>
    <row r="40" spans="1:16">
      <c r="A40" s="34"/>
      <c r="B40" s="797"/>
      <c r="C40" s="797"/>
      <c r="D40" s="797"/>
      <c r="E40" s="797"/>
      <c r="F40" s="797"/>
      <c r="G40" s="85"/>
      <c r="H40" s="34"/>
      <c r="I40" s="130"/>
      <c r="J40" s="220" t="s">
        <v>1789</v>
      </c>
      <c r="K40" s="220"/>
      <c r="L40" s="489">
        <f>M17+N17</f>
        <v>0</v>
      </c>
      <c r="M40" s="792"/>
      <c r="N40" s="793"/>
      <c r="O40" s="131"/>
      <c r="P40" s="148"/>
    </row>
    <row r="41" spans="1:16">
      <c r="A41" s="34"/>
      <c r="B41" s="797"/>
      <c r="C41" s="797"/>
      <c r="D41" s="797"/>
      <c r="E41" s="797"/>
      <c r="F41" s="797"/>
      <c r="G41" s="85"/>
      <c r="H41" s="34"/>
      <c r="I41" s="130"/>
      <c r="J41" s="220" t="s">
        <v>1790</v>
      </c>
      <c r="K41" s="220"/>
      <c r="L41" s="489">
        <f>N17</f>
        <v>0</v>
      </c>
      <c r="M41" s="792"/>
      <c r="N41" s="793"/>
      <c r="O41" s="131"/>
      <c r="P41" s="148"/>
    </row>
    <row r="42" spans="1:16">
      <c r="A42" s="34"/>
      <c r="B42" s="797"/>
      <c r="C42" s="797"/>
      <c r="D42" s="797"/>
      <c r="E42" s="797"/>
      <c r="F42" s="797"/>
      <c r="G42" s="85"/>
      <c r="H42" s="34"/>
      <c r="I42" s="130"/>
      <c r="J42" s="220" t="s">
        <v>1791</v>
      </c>
      <c r="K42" s="220"/>
      <c r="L42" s="489">
        <f>L32+M32+N32</f>
        <v>0</v>
      </c>
      <c r="M42" s="212"/>
      <c r="N42" s="212"/>
      <c r="O42" s="131"/>
      <c r="P42" s="148"/>
    </row>
    <row r="43" spans="1:16" ht="23.25" customHeight="1">
      <c r="A43" s="34"/>
      <c r="B43" s="797"/>
      <c r="C43" s="797"/>
      <c r="D43" s="797"/>
      <c r="E43" s="797"/>
      <c r="F43" s="797"/>
      <c r="G43" s="85"/>
      <c r="H43" s="34"/>
      <c r="I43" s="130"/>
      <c r="J43" s="220"/>
      <c r="K43" s="220"/>
      <c r="L43" s="490"/>
      <c r="M43" s="222"/>
      <c r="N43" s="222"/>
      <c r="O43" s="131"/>
      <c r="P43" s="148"/>
    </row>
    <row r="44" spans="1:16">
      <c r="A44" s="34"/>
      <c r="B44" s="797"/>
      <c r="C44" s="797"/>
      <c r="D44" s="797"/>
      <c r="E44" s="797"/>
      <c r="F44" s="797"/>
      <c r="G44" s="85"/>
      <c r="H44" s="34"/>
      <c r="I44" s="130"/>
      <c r="J44" s="218" t="s">
        <v>1792</v>
      </c>
      <c r="K44" s="218"/>
      <c r="L44" s="491">
        <f>M31</f>
        <v>0</v>
      </c>
      <c r="M44" s="222"/>
      <c r="N44" s="222"/>
      <c r="O44" s="131"/>
      <c r="P44" s="148"/>
    </row>
    <row r="45" spans="1:16">
      <c r="A45" s="34"/>
      <c r="B45" s="797"/>
      <c r="C45" s="797"/>
      <c r="D45" s="797"/>
      <c r="E45" s="797"/>
      <c r="F45" s="797"/>
      <c r="G45" s="85"/>
      <c r="H45" s="34"/>
      <c r="I45" s="130"/>
      <c r="J45" s="218" t="s">
        <v>1793</v>
      </c>
      <c r="K45" s="218"/>
      <c r="L45" s="520" t="e">
        <f>L44/N17</f>
        <v>#DIV/0!</v>
      </c>
      <c r="M45" s="223"/>
      <c r="N45" s="223"/>
      <c r="O45" s="131"/>
      <c r="P45" s="148"/>
    </row>
    <row r="46" spans="1:16">
      <c r="A46" s="34"/>
      <c r="B46" s="797"/>
      <c r="C46" s="797"/>
      <c r="D46" s="797"/>
      <c r="E46" s="797"/>
      <c r="F46" s="797"/>
      <c r="G46" s="85"/>
      <c r="H46" s="34"/>
      <c r="I46" s="130"/>
      <c r="J46" s="218"/>
      <c r="K46" s="218"/>
      <c r="L46" s="492"/>
      <c r="M46" s="223"/>
      <c r="N46" s="223"/>
      <c r="O46" s="131"/>
      <c r="P46" s="148"/>
    </row>
    <row r="47" spans="1:16" ht="20.25" customHeight="1">
      <c r="A47" s="34"/>
      <c r="B47" s="93"/>
      <c r="C47" s="93"/>
      <c r="D47" s="93"/>
      <c r="E47" s="93"/>
      <c r="F47" s="93"/>
      <c r="G47" s="85"/>
      <c r="H47" s="34"/>
      <c r="I47" s="130"/>
      <c r="J47" s="224" t="s">
        <v>1794</v>
      </c>
      <c r="K47" s="224"/>
      <c r="L47" s="488"/>
      <c r="M47" s="794" t="s">
        <v>1795</v>
      </c>
      <c r="N47" s="794"/>
      <c r="O47" s="142"/>
      <c r="P47" s="148"/>
    </row>
    <row r="48" spans="1:16" ht="20.25" customHeight="1">
      <c r="A48" s="34"/>
      <c r="B48" s="4"/>
      <c r="C48" s="4"/>
      <c r="D48" s="4"/>
      <c r="E48" s="4"/>
      <c r="F48" s="4"/>
      <c r="G48" s="85"/>
      <c r="H48" s="34"/>
      <c r="I48" s="130"/>
      <c r="J48" s="224"/>
      <c r="K48" s="224"/>
      <c r="L48" s="493"/>
      <c r="M48" s="225"/>
      <c r="N48" s="225"/>
      <c r="O48" s="142"/>
      <c r="P48" s="148"/>
    </row>
    <row r="49" spans="1:16" ht="20.25" customHeight="1">
      <c r="A49" s="34"/>
      <c r="B49" s="4"/>
      <c r="C49" s="4"/>
      <c r="D49" s="4"/>
      <c r="E49" s="4"/>
      <c r="F49" s="4"/>
      <c r="G49" s="85"/>
      <c r="H49" s="34"/>
      <c r="I49" s="130"/>
      <c r="J49" s="224" t="s">
        <v>1570</v>
      </c>
      <c r="K49" s="224"/>
      <c r="L49" s="520" t="e">
        <f>L32/L40</f>
        <v>#DIV/0!</v>
      </c>
      <c r="M49" s="783" t="s">
        <v>2033</v>
      </c>
      <c r="N49" s="784"/>
      <c r="O49" s="142"/>
      <c r="P49" s="148"/>
    </row>
    <row r="50" spans="1:16" ht="20.25" customHeight="1">
      <c r="A50" s="34"/>
      <c r="B50" s="4"/>
      <c r="C50" s="4"/>
      <c r="D50" s="4"/>
      <c r="E50" s="4"/>
      <c r="F50" s="4"/>
      <c r="G50" s="85"/>
      <c r="H50" s="34"/>
      <c r="I50" s="130"/>
      <c r="J50" s="224"/>
      <c r="K50" s="224"/>
      <c r="L50" s="492"/>
      <c r="M50" s="225"/>
      <c r="N50" s="225"/>
      <c r="O50" s="142"/>
      <c r="P50" s="148"/>
    </row>
    <row r="51" spans="1:16" ht="20.25" customHeight="1">
      <c r="A51" s="34"/>
      <c r="B51" s="4"/>
      <c r="C51" s="4"/>
      <c r="D51" s="4"/>
      <c r="E51" s="4"/>
      <c r="F51" s="4"/>
      <c r="G51" s="85"/>
      <c r="H51" s="34"/>
      <c r="I51" s="130"/>
      <c r="J51" s="226" t="s">
        <v>1310</v>
      </c>
      <c r="K51" s="226"/>
      <c r="L51" s="488"/>
      <c r="M51" s="795" t="s">
        <v>1795</v>
      </c>
      <c r="N51" s="795"/>
      <c r="O51" s="142"/>
      <c r="P51" s="148"/>
    </row>
    <row r="52" spans="1:16" ht="20.25" customHeight="1">
      <c r="A52" s="34"/>
      <c r="B52" s="125"/>
      <c r="C52" s="125"/>
      <c r="D52" s="125"/>
      <c r="E52" s="125"/>
      <c r="F52" s="125"/>
      <c r="G52" s="124"/>
      <c r="H52" s="34"/>
      <c r="I52" s="130"/>
      <c r="J52" s="226"/>
      <c r="K52" s="226"/>
      <c r="L52" s="494"/>
      <c r="M52" s="227"/>
      <c r="N52" s="227"/>
      <c r="O52" s="142"/>
      <c r="P52" s="148"/>
    </row>
    <row r="53" spans="1:16" ht="54.95" customHeight="1">
      <c r="A53" s="34"/>
      <c r="B53" s="4"/>
      <c r="C53" s="4"/>
      <c r="D53" s="4"/>
      <c r="E53" s="4"/>
      <c r="F53" s="4"/>
      <c r="G53" s="85"/>
      <c r="H53" s="34"/>
      <c r="I53" s="130"/>
      <c r="J53" s="226" t="s">
        <v>1796</v>
      </c>
      <c r="K53" s="226"/>
      <c r="L53" s="511"/>
      <c r="M53" s="788" t="s">
        <v>1797</v>
      </c>
      <c r="N53" s="788"/>
      <c r="O53" s="142"/>
      <c r="P53" s="148"/>
    </row>
    <row r="54" spans="1:16" ht="20.25" customHeight="1">
      <c r="A54" s="34"/>
      <c r="B54" s="125"/>
      <c r="C54" s="125"/>
      <c r="D54" s="125"/>
      <c r="E54" s="125"/>
      <c r="F54" s="125"/>
      <c r="G54" s="124"/>
      <c r="H54" s="34"/>
      <c r="I54" s="130"/>
      <c r="J54" s="143"/>
      <c r="K54" s="143"/>
      <c r="L54" s="141"/>
      <c r="M54" s="144"/>
      <c r="N54" s="144"/>
      <c r="O54" s="142"/>
      <c r="P54" s="148"/>
    </row>
    <row r="55" spans="1:16" ht="28.5" customHeight="1" thickBot="1">
      <c r="A55" s="34"/>
      <c r="B55" s="4"/>
      <c r="C55" s="4"/>
      <c r="D55" s="4"/>
      <c r="E55" s="4"/>
      <c r="F55" s="4"/>
      <c r="G55" s="85"/>
      <c r="H55" s="34"/>
      <c r="I55" s="130"/>
      <c r="J55" s="782" t="s">
        <v>1311</v>
      </c>
      <c r="K55" s="782"/>
      <c r="L55" s="782"/>
      <c r="M55" s="782"/>
      <c r="N55" s="782"/>
      <c r="O55" s="131"/>
      <c r="P55" s="148"/>
    </row>
    <row r="56" spans="1:16" ht="28.5" customHeight="1" thickTop="1">
      <c r="A56" s="34"/>
      <c r="B56" s="4"/>
      <c r="C56" s="4"/>
      <c r="D56" s="4"/>
      <c r="E56" s="4"/>
      <c r="F56" s="4"/>
      <c r="G56" s="85"/>
      <c r="H56" s="34"/>
      <c r="I56" s="130"/>
      <c r="J56" s="140"/>
      <c r="K56" s="140"/>
      <c r="L56" s="140"/>
      <c r="M56" s="140"/>
      <c r="N56" s="140"/>
      <c r="O56" s="140"/>
      <c r="P56" s="148"/>
    </row>
    <row r="57" spans="1:16">
      <c r="A57" s="34"/>
      <c r="B57" s="18"/>
      <c r="C57" s="18"/>
      <c r="D57" s="6"/>
      <c r="E57" s="4"/>
      <c r="F57" s="17"/>
      <c r="G57" s="85"/>
      <c r="H57" s="34"/>
      <c r="I57" s="130"/>
      <c r="J57" s="218" t="s">
        <v>1312</v>
      </c>
      <c r="K57" s="218"/>
      <c r="L57" s="228">
        <f>M32</f>
        <v>0</v>
      </c>
      <c r="M57" s="229">
        <v>1</v>
      </c>
      <c r="N57" s="562">
        <f>L57*M57</f>
        <v>0</v>
      </c>
      <c r="O57" s="131"/>
      <c r="P57" s="148"/>
    </row>
    <row r="58" spans="1:16">
      <c r="A58" s="34"/>
      <c r="B58" s="16"/>
      <c r="C58" s="16"/>
      <c r="D58" s="16"/>
      <c r="E58" s="19"/>
      <c r="F58" s="20"/>
      <c r="G58" s="85"/>
      <c r="H58" s="34"/>
      <c r="I58" s="130"/>
      <c r="J58" s="218" t="s">
        <v>1313</v>
      </c>
      <c r="K58" s="218"/>
      <c r="L58" s="228">
        <f>N32</f>
        <v>0</v>
      </c>
      <c r="M58" s="229">
        <v>0.5</v>
      </c>
      <c r="N58" s="562">
        <f>L58*M58</f>
        <v>0</v>
      </c>
      <c r="O58" s="131"/>
      <c r="P58" s="148"/>
    </row>
    <row r="59" spans="1:16">
      <c r="A59" s="34"/>
      <c r="B59" s="16"/>
      <c r="C59" s="16"/>
      <c r="D59" s="16"/>
      <c r="E59" s="19"/>
      <c r="F59" s="21"/>
      <c r="G59" s="85"/>
      <c r="H59" s="34"/>
      <c r="I59" s="130"/>
      <c r="J59" s="219" t="s">
        <v>1571</v>
      </c>
      <c r="K59" s="219"/>
      <c r="L59" s="224"/>
      <c r="M59" s="230"/>
      <c r="N59" s="221">
        <f>N57+N58</f>
        <v>0</v>
      </c>
      <c r="O59" s="131"/>
      <c r="P59" s="148"/>
    </row>
    <row r="60" spans="1:16">
      <c r="A60" s="34"/>
      <c r="B60" s="14"/>
      <c r="C60" s="14"/>
      <c r="D60" s="16"/>
      <c r="E60" s="4"/>
      <c r="F60" s="17"/>
      <c r="G60" s="85"/>
      <c r="H60" s="34"/>
      <c r="I60" s="130"/>
      <c r="J60" s="219" t="s">
        <v>1798</v>
      </c>
      <c r="K60" s="219"/>
      <c r="L60" s="219"/>
      <c r="M60" s="226"/>
      <c r="N60" s="563" t="e">
        <f>N59/L41</f>
        <v>#DIV/0!</v>
      </c>
      <c r="O60" s="131"/>
      <c r="P60" s="148"/>
    </row>
    <row r="61" spans="1:16">
      <c r="A61" s="34"/>
      <c r="B61" s="14"/>
      <c r="C61" s="14"/>
      <c r="D61" s="16"/>
      <c r="E61" s="4"/>
      <c r="F61" s="22"/>
      <c r="G61" s="85"/>
      <c r="H61" s="34"/>
      <c r="I61" s="130"/>
      <c r="J61" s="219"/>
      <c r="K61" s="219"/>
      <c r="L61" s="226"/>
      <c r="M61" s="220"/>
      <c r="N61" s="220"/>
      <c r="O61" s="131"/>
      <c r="P61" s="148"/>
    </row>
    <row r="62" spans="1:16">
      <c r="A62" s="34"/>
      <c r="B62" s="14"/>
      <c r="C62" s="14"/>
      <c r="D62" s="16"/>
      <c r="E62" s="4"/>
      <c r="F62" s="22"/>
      <c r="G62" s="85"/>
      <c r="H62" s="34"/>
      <c r="I62" s="130"/>
      <c r="J62" s="226" t="s">
        <v>1799</v>
      </c>
      <c r="K62" s="226"/>
      <c r="L62" s="488"/>
      <c r="M62" s="220"/>
      <c r="N62" s="220"/>
      <c r="O62" s="131"/>
      <c r="P62" s="148"/>
    </row>
    <row r="63" spans="1:16">
      <c r="A63" s="34"/>
      <c r="B63" s="16"/>
      <c r="C63" s="16"/>
      <c r="D63" s="16"/>
      <c r="E63" s="4"/>
      <c r="F63" s="17"/>
      <c r="G63" s="85"/>
      <c r="H63" s="34"/>
      <c r="I63" s="130"/>
      <c r="J63" s="141"/>
      <c r="K63" s="141"/>
      <c r="L63" s="141"/>
      <c r="M63" s="141"/>
      <c r="N63" s="141"/>
      <c r="O63" s="131"/>
      <c r="P63" s="148"/>
    </row>
    <row r="64" spans="1:16" ht="28.5" customHeight="1" thickBot="1">
      <c r="A64" s="34"/>
      <c r="B64" s="4"/>
      <c r="C64" s="4"/>
      <c r="D64" s="4"/>
      <c r="E64" s="4"/>
      <c r="F64" s="4"/>
      <c r="G64" s="85"/>
      <c r="H64" s="34"/>
      <c r="I64" s="130"/>
      <c r="J64" s="791" t="s">
        <v>1783</v>
      </c>
      <c r="K64" s="791"/>
      <c r="L64" s="791"/>
      <c r="M64" s="791"/>
      <c r="N64" s="791"/>
      <c r="O64" s="131"/>
      <c r="P64" s="148"/>
    </row>
    <row r="65" spans="1:16" ht="126" customHeight="1" thickTop="1">
      <c r="A65" s="34"/>
      <c r="B65" s="5"/>
      <c r="C65" s="5"/>
      <c r="D65" s="5"/>
      <c r="E65" s="5"/>
      <c r="F65" s="5"/>
      <c r="G65" s="85"/>
      <c r="H65" s="34"/>
      <c r="I65" s="130"/>
      <c r="J65" s="789"/>
      <c r="K65" s="789"/>
      <c r="L65" s="789"/>
      <c r="M65" s="789"/>
      <c r="N65" s="789"/>
      <c r="O65" s="131"/>
      <c r="P65" s="148"/>
    </row>
    <row r="66" spans="1:16">
      <c r="A66" s="34"/>
      <c r="B66" s="4"/>
      <c r="C66" s="4"/>
      <c r="D66" s="4"/>
      <c r="E66" s="4"/>
      <c r="F66" s="4"/>
      <c r="G66" s="85"/>
      <c r="H66" s="34"/>
      <c r="I66" s="130"/>
      <c r="J66" s="790"/>
      <c r="K66" s="790"/>
      <c r="L66" s="790"/>
      <c r="M66" s="790"/>
      <c r="N66" s="790"/>
      <c r="O66" s="131"/>
      <c r="P66" s="148"/>
    </row>
    <row r="67" spans="1:16" ht="16.5" customHeight="1">
      <c r="A67" s="34"/>
      <c r="B67" s="796"/>
      <c r="C67" s="796"/>
      <c r="D67" s="796"/>
      <c r="E67" s="796"/>
      <c r="F67" s="796"/>
      <c r="G67" s="85"/>
      <c r="H67" s="34"/>
      <c r="I67" s="130"/>
      <c r="J67" s="790"/>
      <c r="K67" s="790"/>
      <c r="L67" s="790"/>
      <c r="M67" s="790"/>
      <c r="N67" s="790"/>
      <c r="O67" s="131"/>
      <c r="P67" s="148"/>
    </row>
    <row r="68" spans="1:16">
      <c r="A68" s="34"/>
      <c r="B68" s="4"/>
      <c r="C68" s="4"/>
      <c r="D68" s="4"/>
      <c r="E68" s="4"/>
      <c r="F68" s="4"/>
      <c r="G68" s="85"/>
      <c r="H68" s="34"/>
      <c r="I68" s="130"/>
      <c r="J68" s="790"/>
      <c r="K68" s="790"/>
      <c r="L68" s="790"/>
      <c r="M68" s="790"/>
      <c r="N68" s="790"/>
      <c r="O68" s="131"/>
      <c r="P68" s="148"/>
    </row>
    <row r="69" spans="1:16">
      <c r="A69" s="34"/>
      <c r="B69" s="4"/>
      <c r="C69" s="4"/>
      <c r="D69" s="4"/>
      <c r="E69" s="4"/>
      <c r="F69" s="4"/>
      <c r="G69" s="85"/>
      <c r="H69" s="34"/>
      <c r="I69" s="130"/>
      <c r="J69" s="145"/>
      <c r="K69" s="145"/>
      <c r="L69" s="145"/>
      <c r="M69" s="145"/>
      <c r="N69" s="145"/>
      <c r="O69" s="131"/>
      <c r="P69" s="148"/>
    </row>
    <row r="70" spans="1:16">
      <c r="A70" s="34"/>
      <c r="B70" s="4"/>
      <c r="C70" s="4"/>
      <c r="D70" s="4"/>
      <c r="E70" s="4"/>
      <c r="F70" s="4"/>
      <c r="G70" s="85"/>
      <c r="H70" s="34"/>
      <c r="I70" s="130"/>
      <c r="J70" s="145"/>
      <c r="K70" s="145"/>
      <c r="L70" s="145"/>
      <c r="M70" s="145"/>
      <c r="N70" s="145"/>
      <c r="O70" s="131"/>
      <c r="P70" s="148"/>
    </row>
  </sheetData>
  <sheetProtection algorithmName="SHA-512" hashValue="6RIuYXZeJytf8vavH/XUi2aHNiJPub2jsF6YBDqoL7vaxV0uI5twx85tAMZWmkLCDOjAjJc6/Gd5o1Suv4jtag==" saltValue="/9ZbBo5/Vf7byo1zKKQIFQ==" spinCount="100000" sheet="1" formatRows="0" selectLockedCells="1"/>
  <dataConsolidate/>
  <mergeCells count="46">
    <mergeCell ref="C15:E15"/>
    <mergeCell ref="C3:E3"/>
    <mergeCell ref="B1:F1"/>
    <mergeCell ref="B2:F2"/>
    <mergeCell ref="B34:F34"/>
    <mergeCell ref="C4:E4"/>
    <mergeCell ref="C5:E5"/>
    <mergeCell ref="C6:E6"/>
    <mergeCell ref="C7:E7"/>
    <mergeCell ref="C8:E8"/>
    <mergeCell ref="C9:E9"/>
    <mergeCell ref="C10:E10"/>
    <mergeCell ref="C11:E11"/>
    <mergeCell ref="C12:E12"/>
    <mergeCell ref="C13:E13"/>
    <mergeCell ref="C14:E14"/>
    <mergeCell ref="J1:N1"/>
    <mergeCell ref="J2:N2"/>
    <mergeCell ref="J19:N19"/>
    <mergeCell ref="B16:E16"/>
    <mergeCell ref="J3:L3"/>
    <mergeCell ref="J4:L4"/>
    <mergeCell ref="J10:L10"/>
    <mergeCell ref="J11:L11"/>
    <mergeCell ref="J13:L13"/>
    <mergeCell ref="J14:L14"/>
    <mergeCell ref="J5:L5"/>
    <mergeCell ref="J6:L6"/>
    <mergeCell ref="J7:L7"/>
    <mergeCell ref="J8:L8"/>
    <mergeCell ref="J9:L9"/>
    <mergeCell ref="J12:L12"/>
    <mergeCell ref="J65:N68"/>
    <mergeCell ref="J64:N64"/>
    <mergeCell ref="M40:N41"/>
    <mergeCell ref="B19:F19"/>
    <mergeCell ref="M47:N47"/>
    <mergeCell ref="M51:N51"/>
    <mergeCell ref="B67:F67"/>
    <mergeCell ref="B36:F46"/>
    <mergeCell ref="J16:M16"/>
    <mergeCell ref="J34:N34"/>
    <mergeCell ref="J55:N55"/>
    <mergeCell ref="M49:N49"/>
    <mergeCell ref="J15:L15"/>
    <mergeCell ref="M53:N53"/>
  </mergeCells>
  <dataValidations count="5">
    <dataValidation type="list" allowBlank="1" showInputMessage="1" showErrorMessage="1" prompt="Choisir" sqref="L47 L51:L52 L62" xr:uid="{26E9132B-5CCC-4E69-B28E-60E43C02D830}">
      <formula1>OuiNon</formula1>
    </dataValidation>
    <dataValidation type="list" allowBlank="1" showInputMessage="1" showErrorMessage="1" prompt="Choisir" sqref="B21:B30" xr:uid="{51D1CF1D-BE4E-48E7-9562-16CB6CA06FBC}">
      <formula1>Sourcefinancement</formula1>
    </dataValidation>
    <dataValidation type="list" allowBlank="1" showInputMessage="1" showErrorMessage="1" prompt="Choisir" sqref="D21:D30" xr:uid="{1BEF42F0-4DC0-4A53-A7DE-DA3D8457932F}">
      <formula1>Typefinancement</formula1>
    </dataValidation>
    <dataValidation type="list" allowBlank="1" showInputMessage="1" showErrorMessage="1" prompt="Choisir" sqref="E21:E30" xr:uid="{56CE30B6-93D1-4780-98B8-95925FA91571}">
      <formula1>Statutfinancement</formula1>
    </dataValidation>
    <dataValidation type="list" allowBlank="1" showInputMessage="1" showErrorMessage="1" prompt="Choisir" sqref="B5:B15 B4" xr:uid="{94D33AE8-7869-4979-BD87-D35232AAD010}">
      <formula1>Ventilationdép</formula1>
    </dataValidation>
  </dataValidations>
  <pageMargins left="0.7" right="0.7" top="0.75" bottom="0.75" header="0.3" footer="0.3"/>
  <pageSetup paperSize="5" scale="67" fitToHeight="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5806A-E544-4C42-AED9-D1E5FDF68DDF}">
  <sheetPr codeName="Feuil5">
    <tabColor theme="4"/>
    <pageSetUpPr fitToPage="1"/>
  </sheetPr>
  <dimension ref="A1:L66"/>
  <sheetViews>
    <sheetView showGridLines="0" topLeftCell="A25" zoomScaleNormal="100" workbookViewId="0">
      <selection activeCell="C6" sqref="C6"/>
    </sheetView>
  </sheetViews>
  <sheetFormatPr baseColWidth="10" defaultColWidth="10.85546875" defaultRowHeight="23.25" outlineLevelCol="1"/>
  <cols>
    <col min="1" max="1" width="1.42578125" style="247" customWidth="1"/>
    <col min="2" max="2" width="16.5703125" style="247" customWidth="1"/>
    <col min="3" max="3" width="72" style="247" customWidth="1"/>
    <col min="4" max="5" width="1.42578125" style="264" customWidth="1"/>
    <col min="6" max="6" width="1.42578125" style="247" hidden="1" customWidth="1" outlineLevel="1"/>
    <col min="7" max="7" width="72.42578125" style="247" hidden="1" customWidth="1" outlineLevel="1"/>
    <col min="8" max="8" width="18.42578125" style="247" hidden="1" customWidth="1" outlineLevel="1"/>
    <col min="9" max="10" width="1.42578125" style="247" hidden="1" customWidth="1" outlineLevel="1"/>
    <col min="11" max="11" width="10.85546875" style="247" hidden="1" customWidth="1" outlineLevel="1"/>
    <col min="12" max="12" width="10.85546875" style="247" collapsed="1"/>
    <col min="13" max="16384" width="10.85546875" style="247"/>
  </cols>
  <sheetData>
    <row r="1" spans="1:10" s="238" customFormat="1" ht="48.75" customHeight="1" thickBot="1">
      <c r="A1" s="234"/>
      <c r="B1" s="814" t="s">
        <v>1715</v>
      </c>
      <c r="C1" s="814"/>
      <c r="D1" s="235"/>
      <c r="E1" s="236"/>
      <c r="F1" s="100"/>
      <c r="G1" s="815" t="s">
        <v>1746</v>
      </c>
      <c r="H1" s="815"/>
      <c r="I1" s="237"/>
      <c r="J1" s="234"/>
    </row>
    <row r="2" spans="1:10" s="244" customFormat="1" ht="32.25" customHeight="1" thickTop="1" thickBot="1">
      <c r="A2" s="239"/>
      <c r="B2" s="653" t="s">
        <v>1409</v>
      </c>
      <c r="C2" s="653"/>
      <c r="D2" s="240"/>
      <c r="E2" s="241"/>
      <c r="F2" s="242"/>
      <c r="G2" s="752" t="s">
        <v>1800</v>
      </c>
      <c r="H2" s="752"/>
      <c r="I2" s="243"/>
      <c r="J2" s="239"/>
    </row>
    <row r="3" spans="1:10" s="244" customFormat="1" ht="10.5" customHeight="1" thickTop="1">
      <c r="A3" s="239"/>
      <c r="B3" s="550"/>
      <c r="C3" s="550"/>
      <c r="D3" s="240"/>
      <c r="E3" s="241"/>
      <c r="F3" s="242"/>
      <c r="G3" s="243"/>
      <c r="H3" s="243"/>
      <c r="I3" s="243"/>
      <c r="J3" s="239"/>
    </row>
    <row r="4" spans="1:10" ht="32.25" customHeight="1">
      <c r="A4" s="169"/>
      <c r="B4" s="712" t="s">
        <v>1802</v>
      </c>
      <c r="C4" s="712"/>
      <c r="D4" s="245"/>
      <c r="E4" s="246"/>
      <c r="F4" s="160"/>
      <c r="G4" s="155" t="s">
        <v>1803</v>
      </c>
      <c r="H4" s="502"/>
      <c r="I4" s="160"/>
      <c r="J4" s="169"/>
    </row>
    <row r="5" spans="1:10" ht="28.5" customHeight="1">
      <c r="A5" s="169"/>
      <c r="B5" s="261"/>
      <c r="C5" s="551"/>
      <c r="D5" s="245"/>
      <c r="E5" s="246"/>
      <c r="F5" s="160"/>
      <c r="G5" s="155" t="s">
        <v>1804</v>
      </c>
      <c r="H5" s="160"/>
      <c r="I5" s="160"/>
      <c r="J5" s="169"/>
    </row>
    <row r="6" spans="1:10" ht="27" customHeight="1">
      <c r="A6" s="169"/>
      <c r="B6" s="261"/>
      <c r="C6" s="248"/>
      <c r="D6" s="245"/>
      <c r="E6" s="246"/>
      <c r="F6" s="160"/>
      <c r="G6" s="812"/>
      <c r="H6" s="812"/>
      <c r="I6" s="160"/>
      <c r="J6" s="169"/>
    </row>
    <row r="7" spans="1:10" ht="20.100000000000001" customHeight="1">
      <c r="A7" s="169"/>
      <c r="B7" s="261"/>
      <c r="C7" s="249"/>
      <c r="D7" s="245"/>
      <c r="E7" s="246"/>
      <c r="F7" s="160"/>
      <c r="G7" s="812"/>
      <c r="H7" s="812"/>
      <c r="I7" s="160"/>
      <c r="J7" s="169"/>
    </row>
    <row r="8" spans="1:10" ht="28.5" customHeight="1">
      <c r="A8" s="169"/>
      <c r="B8" s="205" t="s">
        <v>1572</v>
      </c>
      <c r="C8" s="728"/>
      <c r="D8" s="245"/>
      <c r="E8" s="246"/>
      <c r="F8" s="160"/>
      <c r="G8" s="812"/>
      <c r="H8" s="812"/>
      <c r="I8" s="160"/>
      <c r="J8" s="169"/>
    </row>
    <row r="9" spans="1:10" ht="50.25" customHeight="1">
      <c r="A9" s="169"/>
      <c r="B9" s="261"/>
      <c r="C9" s="811"/>
      <c r="D9" s="245"/>
      <c r="E9" s="246"/>
      <c r="F9" s="160"/>
      <c r="G9" s="100" t="s">
        <v>1805</v>
      </c>
      <c r="H9" s="502"/>
      <c r="I9" s="160"/>
      <c r="J9" s="169"/>
    </row>
    <row r="10" spans="1:10" ht="33" customHeight="1">
      <c r="A10" s="169"/>
      <c r="B10" s="712" t="s">
        <v>1806</v>
      </c>
      <c r="C10" s="712"/>
      <c r="D10" s="245"/>
      <c r="E10" s="246"/>
      <c r="F10" s="160"/>
      <c r="G10" s="100" t="s">
        <v>1807</v>
      </c>
      <c r="H10" s="502"/>
      <c r="I10" s="160"/>
      <c r="J10" s="169"/>
    </row>
    <row r="11" spans="1:10" ht="33.75" customHeight="1">
      <c r="A11" s="169"/>
      <c r="B11" s="606"/>
      <c r="C11" s="155" t="s">
        <v>1419</v>
      </c>
      <c r="D11" s="245"/>
      <c r="E11" s="246"/>
      <c r="F11" s="160"/>
      <c r="G11" s="250" t="s">
        <v>1808</v>
      </c>
      <c r="H11" s="502"/>
      <c r="I11" s="160"/>
      <c r="J11" s="169"/>
    </row>
    <row r="12" spans="1:10" ht="27" customHeight="1">
      <c r="A12" s="169"/>
      <c r="B12" s="606"/>
      <c r="C12" s="537" t="s">
        <v>1444</v>
      </c>
      <c r="D12" s="245"/>
      <c r="E12" s="246"/>
      <c r="F12" s="160"/>
      <c r="G12" s="250" t="s">
        <v>1809</v>
      </c>
      <c r="H12" s="502"/>
      <c r="I12" s="160"/>
      <c r="J12" s="169"/>
    </row>
    <row r="13" spans="1:10" ht="27" customHeight="1">
      <c r="A13" s="169"/>
      <c r="B13" s="606"/>
      <c r="C13" s="155" t="s">
        <v>1420</v>
      </c>
      <c r="D13" s="245"/>
      <c r="E13" s="246"/>
      <c r="F13" s="160"/>
      <c r="G13" s="251" t="s">
        <v>1810</v>
      </c>
      <c r="H13" s="502"/>
      <c r="I13" s="160"/>
      <c r="J13" s="169"/>
    </row>
    <row r="14" spans="1:10" ht="27" customHeight="1">
      <c r="A14" s="169"/>
      <c r="B14" s="606"/>
      <c r="C14" s="537" t="s">
        <v>1421</v>
      </c>
      <c r="D14" s="245"/>
      <c r="E14" s="246"/>
      <c r="F14" s="160"/>
      <c r="G14" s="252" t="s">
        <v>1811</v>
      </c>
      <c r="H14" s="502"/>
      <c r="I14" s="160"/>
      <c r="J14" s="169"/>
    </row>
    <row r="15" spans="1:10" ht="27" customHeight="1">
      <c r="A15" s="169"/>
      <c r="B15" s="606"/>
      <c r="C15" s="155" t="s">
        <v>1429</v>
      </c>
      <c r="D15" s="245"/>
      <c r="E15" s="246"/>
      <c r="F15" s="160"/>
      <c r="G15" s="100"/>
      <c r="H15" s="100"/>
      <c r="I15" s="160"/>
      <c r="J15" s="169"/>
    </row>
    <row r="16" spans="1:10" ht="27" customHeight="1">
      <c r="A16" s="169"/>
      <c r="B16" s="606"/>
      <c r="C16" s="537" t="s">
        <v>1422</v>
      </c>
      <c r="D16" s="245"/>
      <c r="E16" s="246"/>
      <c r="F16" s="160"/>
      <c r="G16" s="100" t="s">
        <v>1268</v>
      </c>
      <c r="H16" s="100"/>
      <c r="I16" s="160"/>
      <c r="J16" s="169"/>
    </row>
    <row r="17" spans="1:10" ht="31.5" customHeight="1">
      <c r="A17" s="169"/>
      <c r="B17" s="205" t="s">
        <v>1812</v>
      </c>
      <c r="C17" s="253"/>
      <c r="D17" s="245"/>
      <c r="E17" s="246"/>
      <c r="F17" s="160"/>
      <c r="G17" s="813"/>
      <c r="H17" s="813"/>
      <c r="I17" s="160"/>
      <c r="J17" s="169"/>
    </row>
    <row r="18" spans="1:10" ht="58.5" customHeight="1">
      <c r="A18" s="169"/>
      <c r="B18" s="205" t="s">
        <v>1813</v>
      </c>
      <c r="C18" s="254"/>
      <c r="D18" s="245"/>
      <c r="E18" s="246"/>
      <c r="F18" s="160"/>
      <c r="G18" s="813"/>
      <c r="H18" s="813"/>
      <c r="I18" s="160"/>
      <c r="J18" s="169"/>
    </row>
    <row r="19" spans="1:10" ht="35.25" customHeight="1">
      <c r="A19" s="169"/>
      <c r="B19" s="758" t="s">
        <v>1814</v>
      </c>
      <c r="C19" s="758"/>
      <c r="D19" s="245"/>
      <c r="E19" s="246"/>
      <c r="F19" s="160"/>
      <c r="G19" s="813"/>
      <c r="H19" s="813"/>
      <c r="I19" s="160"/>
      <c r="J19" s="169"/>
    </row>
    <row r="20" spans="1:10" ht="24.75" customHeight="1">
      <c r="A20" s="169"/>
      <c r="B20" s="606"/>
      <c r="C20" s="155" t="s">
        <v>1258</v>
      </c>
      <c r="D20" s="245"/>
      <c r="E20" s="246"/>
      <c r="F20" s="160"/>
      <c r="G20" s="813"/>
      <c r="H20" s="813"/>
      <c r="I20" s="160"/>
      <c r="J20" s="169"/>
    </row>
    <row r="21" spans="1:10" ht="28.5" customHeight="1">
      <c r="A21" s="169"/>
      <c r="B21" s="606"/>
      <c r="C21" s="537" t="s">
        <v>1259</v>
      </c>
      <c r="D21" s="245"/>
      <c r="E21" s="246"/>
      <c r="F21" s="160"/>
      <c r="G21" s="813"/>
      <c r="H21" s="813"/>
      <c r="I21" s="160"/>
      <c r="J21" s="169"/>
    </row>
    <row r="22" spans="1:10" ht="27" customHeight="1">
      <c r="A22" s="169"/>
      <c r="B22" s="606"/>
      <c r="C22" s="537" t="s">
        <v>1260</v>
      </c>
      <c r="D22" s="245"/>
      <c r="E22" s="246"/>
      <c r="F22" s="160"/>
      <c r="G22" s="813"/>
      <c r="H22" s="813"/>
      <c r="I22" s="160"/>
      <c r="J22" s="169"/>
    </row>
    <row r="23" spans="1:10" ht="34.5" customHeight="1">
      <c r="A23" s="169"/>
      <c r="B23" s="606"/>
      <c r="C23" s="537" t="s">
        <v>1261</v>
      </c>
      <c r="D23" s="245"/>
      <c r="E23" s="246"/>
      <c r="F23" s="160"/>
      <c r="G23" s="813"/>
      <c r="H23" s="813"/>
      <c r="I23" s="160"/>
      <c r="J23" s="169"/>
    </row>
    <row r="24" spans="1:10" ht="35.25" customHeight="1">
      <c r="A24" s="169"/>
      <c r="B24" s="606"/>
      <c r="C24" s="538" t="s">
        <v>1815</v>
      </c>
      <c r="D24" s="245"/>
      <c r="E24" s="246"/>
      <c r="F24" s="160"/>
      <c r="G24" s="813"/>
      <c r="H24" s="813"/>
      <c r="I24" s="160"/>
      <c r="J24" s="169"/>
    </row>
    <row r="25" spans="1:10" ht="16.5" customHeight="1">
      <c r="A25" s="169"/>
      <c r="B25" s="261"/>
      <c r="C25" s="261"/>
      <c r="D25" s="245"/>
      <c r="E25" s="246"/>
      <c r="F25" s="160"/>
      <c r="G25" s="100"/>
      <c r="H25" s="160"/>
      <c r="I25" s="160"/>
      <c r="J25" s="169"/>
    </row>
    <row r="26" spans="1:10" ht="69" customHeight="1">
      <c r="A26" s="169"/>
      <c r="B26" s="541" t="s">
        <v>1816</v>
      </c>
      <c r="C26" s="402"/>
      <c r="D26" s="245"/>
      <c r="E26" s="246"/>
      <c r="F26" s="160"/>
      <c r="G26" s="819"/>
      <c r="H26" s="819"/>
      <c r="I26" s="160"/>
      <c r="J26" s="169"/>
    </row>
    <row r="27" spans="1:10" ht="11.25" customHeight="1">
      <c r="A27" s="169"/>
      <c r="B27" s="261"/>
      <c r="C27" s="261"/>
      <c r="D27" s="245"/>
      <c r="E27" s="246"/>
      <c r="F27" s="160"/>
      <c r="G27" s="160"/>
      <c r="H27" s="160"/>
      <c r="I27" s="160"/>
      <c r="J27" s="169"/>
    </row>
    <row r="28" spans="1:10" ht="20.25" customHeight="1" thickBot="1">
      <c r="A28" s="169"/>
      <c r="B28" s="653" t="s">
        <v>1262</v>
      </c>
      <c r="C28" s="653"/>
      <c r="D28" s="245"/>
      <c r="E28" s="246"/>
      <c r="F28" s="160"/>
      <c r="G28" s="752" t="s">
        <v>1801</v>
      </c>
      <c r="H28" s="752"/>
      <c r="I28" s="243"/>
      <c r="J28" s="169"/>
    </row>
    <row r="29" spans="1:10" ht="11.1" customHeight="1" thickTop="1">
      <c r="A29" s="169"/>
      <c r="B29" s="550"/>
      <c r="C29" s="550"/>
      <c r="D29" s="245"/>
      <c r="E29" s="246"/>
      <c r="F29" s="160"/>
      <c r="G29" s="243"/>
      <c r="H29" s="243"/>
      <c r="I29" s="243"/>
      <c r="J29" s="169"/>
    </row>
    <row r="30" spans="1:10" ht="26.45" customHeight="1">
      <c r="A30" s="169"/>
      <c r="B30" s="712" t="s">
        <v>1817</v>
      </c>
      <c r="C30" s="712"/>
      <c r="D30" s="245"/>
      <c r="E30" s="246"/>
      <c r="F30" s="160"/>
      <c r="G30" s="161" t="s">
        <v>1818</v>
      </c>
      <c r="H30" s="502"/>
      <c r="I30" s="160"/>
      <c r="J30" s="169"/>
    </row>
    <row r="31" spans="1:10" ht="6.6" customHeight="1">
      <c r="A31" s="169"/>
      <c r="B31" s="541"/>
      <c r="C31" s="255"/>
      <c r="D31" s="245"/>
      <c r="E31" s="246"/>
      <c r="F31" s="160"/>
      <c r="G31" s="821" t="s">
        <v>1819</v>
      </c>
      <c r="H31" s="823"/>
      <c r="I31" s="191"/>
      <c r="J31" s="169"/>
    </row>
    <row r="32" spans="1:10" ht="23.25" customHeight="1">
      <c r="A32" s="169"/>
      <c r="B32" s="261"/>
      <c r="C32" s="248"/>
      <c r="D32" s="245"/>
      <c r="E32" s="246"/>
      <c r="F32" s="160"/>
      <c r="G32" s="822"/>
      <c r="H32" s="824"/>
      <c r="I32" s="191"/>
      <c r="J32" s="169"/>
    </row>
    <row r="33" spans="1:10" ht="21.75" customHeight="1">
      <c r="A33" s="169"/>
      <c r="B33" s="261"/>
      <c r="C33" s="256"/>
      <c r="D33" s="245"/>
      <c r="E33" s="246"/>
      <c r="F33" s="160"/>
      <c r="G33" s="257" t="s">
        <v>1820</v>
      </c>
      <c r="H33" s="522"/>
      <c r="I33" s="160"/>
      <c r="J33" s="169"/>
    </row>
    <row r="34" spans="1:10" ht="23.25" customHeight="1">
      <c r="A34" s="169"/>
      <c r="B34" s="758" t="s">
        <v>1821</v>
      </c>
      <c r="C34" s="758"/>
      <c r="D34" s="245"/>
      <c r="E34" s="246"/>
      <c r="F34" s="160"/>
      <c r="G34" s="257" t="s">
        <v>1822</v>
      </c>
      <c r="H34" s="523"/>
      <c r="I34" s="160"/>
      <c r="J34" s="169"/>
    </row>
    <row r="35" spans="1:10" ht="28.5" customHeight="1">
      <c r="A35" s="169"/>
      <c r="B35" s="700"/>
      <c r="C35" s="700"/>
      <c r="D35" s="245"/>
      <c r="E35" s="246"/>
      <c r="F35" s="160"/>
      <c r="G35" s="258" t="s">
        <v>1823</v>
      </c>
      <c r="H35" s="522"/>
      <c r="I35" s="160"/>
      <c r="J35" s="169"/>
    </row>
    <row r="36" spans="1:10" ht="18.600000000000001" customHeight="1">
      <c r="A36" s="169"/>
      <c r="B36" s="261"/>
      <c r="C36" s="261"/>
      <c r="D36" s="245"/>
      <c r="E36" s="246"/>
      <c r="F36" s="160"/>
      <c r="G36" s="160" t="s">
        <v>1824</v>
      </c>
      <c r="H36" s="249"/>
      <c r="I36" s="160"/>
      <c r="J36" s="169"/>
    </row>
    <row r="37" spans="1:10" ht="42" customHeight="1">
      <c r="A37" s="169"/>
      <c r="B37" s="757" t="s">
        <v>1825</v>
      </c>
      <c r="C37" s="757"/>
      <c r="D37" s="245"/>
      <c r="E37" s="246"/>
      <c r="F37" s="160"/>
      <c r="G37" s="259" t="s">
        <v>1573</v>
      </c>
      <c r="H37" s="502"/>
      <c r="I37" s="160"/>
      <c r="J37" s="169"/>
    </row>
    <row r="38" spans="1:10" ht="37.5" customHeight="1">
      <c r="A38" s="169"/>
      <c r="B38" s="607" t="s">
        <v>1263</v>
      </c>
      <c r="C38" s="261"/>
      <c r="D38" s="245"/>
      <c r="E38" s="246"/>
      <c r="F38" s="160"/>
      <c r="G38" s="260" t="s">
        <v>1826</v>
      </c>
      <c r="H38" s="502"/>
      <c r="I38" s="160"/>
      <c r="J38" s="169"/>
    </row>
    <row r="39" spans="1:10" ht="66.75" customHeight="1">
      <c r="A39" s="169"/>
      <c r="B39" s="700"/>
      <c r="C39" s="700"/>
      <c r="D39" s="245"/>
      <c r="E39" s="246"/>
      <c r="F39" s="160"/>
      <c r="G39" s="816" t="s">
        <v>1827</v>
      </c>
      <c r="H39" s="736"/>
      <c r="I39" s="160"/>
      <c r="J39" s="169"/>
    </row>
    <row r="40" spans="1:10" ht="11.25" customHeight="1">
      <c r="A40" s="169"/>
      <c r="B40" s="261"/>
      <c r="C40" s="261"/>
      <c r="D40" s="245"/>
      <c r="E40" s="246"/>
      <c r="F40" s="160"/>
      <c r="G40" s="817"/>
      <c r="H40" s="736"/>
      <c r="I40" s="160"/>
      <c r="J40" s="169"/>
    </row>
    <row r="41" spans="1:10" ht="18" customHeight="1">
      <c r="A41" s="169"/>
      <c r="B41" s="810" t="s">
        <v>1264</v>
      </c>
      <c r="C41" s="810"/>
      <c r="D41" s="245"/>
      <c r="E41" s="246"/>
      <c r="F41" s="160"/>
      <c r="G41" s="820"/>
      <c r="H41" s="820"/>
      <c r="I41" s="243"/>
      <c r="J41" s="169"/>
    </row>
    <row r="42" spans="1:10" ht="72" customHeight="1">
      <c r="A42" s="169"/>
      <c r="B42" s="700" t="s">
        <v>1449</v>
      </c>
      <c r="C42" s="700"/>
      <c r="D42" s="245"/>
      <c r="E42" s="246"/>
      <c r="F42" s="160"/>
      <c r="G42" s="261"/>
      <c r="H42" s="261"/>
      <c r="I42" s="160"/>
      <c r="J42" s="169"/>
    </row>
    <row r="43" spans="1:10" ht="30" customHeight="1">
      <c r="A43" s="169"/>
      <c r="B43" s="757"/>
      <c r="C43" s="757"/>
      <c r="D43" s="245"/>
      <c r="E43" s="246"/>
      <c r="F43" s="160"/>
      <c r="G43" s="262" t="s">
        <v>1410</v>
      </c>
      <c r="H43" s="261"/>
      <c r="I43" s="160"/>
      <c r="J43" s="169"/>
    </row>
    <row r="44" spans="1:10" ht="29.45" customHeight="1">
      <c r="A44" s="169"/>
      <c r="B44" s="712" t="s">
        <v>1828</v>
      </c>
      <c r="C44" s="712"/>
      <c r="D44" s="245"/>
      <c r="E44" s="246"/>
      <c r="F44" s="160"/>
      <c r="G44" s="818"/>
      <c r="H44" s="818"/>
      <c r="I44" s="160"/>
      <c r="J44" s="169"/>
    </row>
    <row r="45" spans="1:10" ht="15" customHeight="1">
      <c r="A45" s="169"/>
      <c r="B45" s="261"/>
      <c r="C45" s="261"/>
      <c r="D45" s="245"/>
      <c r="E45" s="246"/>
      <c r="F45" s="160"/>
      <c r="G45" s="818"/>
      <c r="H45" s="818"/>
      <c r="I45" s="160"/>
      <c r="J45" s="169"/>
    </row>
    <row r="46" spans="1:10" ht="18" customHeight="1">
      <c r="A46" s="169"/>
      <c r="B46" s="261"/>
      <c r="C46" s="608"/>
      <c r="D46" s="245"/>
      <c r="E46" s="246"/>
      <c r="F46" s="160"/>
      <c r="G46" s="818"/>
      <c r="H46" s="818"/>
      <c r="I46" s="160"/>
      <c r="J46" s="169"/>
    </row>
    <row r="47" spans="1:10" ht="31.5" customHeight="1">
      <c r="A47" s="169"/>
      <c r="B47" s="261"/>
      <c r="C47" s="261"/>
      <c r="D47" s="245"/>
      <c r="E47" s="246"/>
      <c r="F47" s="160"/>
      <c r="G47" s="818"/>
      <c r="H47" s="818"/>
      <c r="I47" s="160"/>
      <c r="J47" s="169"/>
    </row>
    <row r="48" spans="1:10" ht="29.1" customHeight="1">
      <c r="A48" s="169"/>
      <c r="B48" s="541" t="s">
        <v>1829</v>
      </c>
      <c r="C48" s="402"/>
      <c r="D48" s="245"/>
      <c r="E48" s="246"/>
      <c r="F48" s="160"/>
      <c r="G48" s="818"/>
      <c r="H48" s="818"/>
      <c r="I48" s="160"/>
      <c r="J48" s="169"/>
    </row>
    <row r="49" spans="1:10" ht="30" customHeight="1">
      <c r="A49" s="169"/>
      <c r="B49" s="261"/>
      <c r="C49" s="261"/>
      <c r="D49" s="245"/>
      <c r="E49" s="246"/>
      <c r="F49" s="160"/>
      <c r="G49" s="818"/>
      <c r="H49" s="818"/>
      <c r="I49" s="160"/>
      <c r="J49" s="169"/>
    </row>
    <row r="50" spans="1:10" ht="32.1" customHeight="1">
      <c r="A50" s="169"/>
      <c r="B50" s="712" t="s">
        <v>1830</v>
      </c>
      <c r="C50" s="712"/>
      <c r="D50" s="245"/>
      <c r="E50" s="246"/>
      <c r="F50" s="160"/>
      <c r="G50" s="818"/>
      <c r="H50" s="818"/>
      <c r="I50" s="160"/>
      <c r="J50" s="169"/>
    </row>
    <row r="51" spans="1:10" ht="12.95" customHeight="1">
      <c r="A51" s="169"/>
      <c r="B51" s="261"/>
      <c r="C51" s="261"/>
      <c r="D51" s="245"/>
      <c r="E51" s="246"/>
      <c r="F51" s="160"/>
      <c r="G51" s="818"/>
      <c r="H51" s="818"/>
      <c r="I51" s="160"/>
      <c r="J51" s="169"/>
    </row>
    <row r="52" spans="1:10" ht="27" customHeight="1">
      <c r="A52" s="169"/>
      <c r="B52" s="261"/>
      <c r="C52" s="608"/>
      <c r="D52" s="245"/>
      <c r="E52" s="246"/>
      <c r="F52" s="160"/>
      <c r="G52" s="818"/>
      <c r="H52" s="818"/>
      <c r="I52" s="160"/>
      <c r="J52" s="169"/>
    </row>
    <row r="53" spans="1:10">
      <c r="A53" s="169"/>
      <c r="B53" s="261"/>
      <c r="C53" s="261"/>
      <c r="D53" s="245"/>
      <c r="E53" s="246"/>
      <c r="F53" s="160"/>
      <c r="G53" s="160"/>
      <c r="H53" s="263"/>
      <c r="I53" s="160"/>
      <c r="J53" s="169"/>
    </row>
    <row r="54" spans="1:10" ht="44.45" customHeight="1">
      <c r="A54" s="169"/>
      <c r="B54" s="205" t="s">
        <v>1831</v>
      </c>
      <c r="C54" s="549"/>
      <c r="D54" s="245"/>
      <c r="E54" s="246"/>
      <c r="F54" s="160"/>
      <c r="G54" s="160"/>
      <c r="H54" s="263"/>
      <c r="I54" s="160"/>
      <c r="J54" s="169"/>
    </row>
    <row r="55" spans="1:10" ht="43.5" customHeight="1">
      <c r="A55" s="169"/>
      <c r="B55" s="205" t="s">
        <v>1832</v>
      </c>
      <c r="C55" s="544"/>
      <c r="D55" s="245"/>
      <c r="E55" s="246"/>
      <c r="F55" s="160"/>
      <c r="G55" s="160"/>
      <c r="H55" s="160"/>
      <c r="I55" s="160"/>
      <c r="J55" s="169"/>
    </row>
    <row r="56" spans="1:10" ht="14.45" customHeight="1">
      <c r="A56" s="169"/>
      <c r="B56" s="261"/>
      <c r="C56" s="261"/>
      <c r="D56" s="245"/>
      <c r="E56" s="246"/>
      <c r="F56" s="160"/>
      <c r="G56" s="160"/>
      <c r="H56" s="160"/>
      <c r="I56" s="160"/>
      <c r="J56" s="169"/>
    </row>
    <row r="57" spans="1:10" ht="16.5" customHeight="1" thickBot="1">
      <c r="A57" s="169"/>
      <c r="B57" s="653" t="s">
        <v>1265</v>
      </c>
      <c r="C57" s="653"/>
      <c r="D57" s="245"/>
      <c r="E57" s="246"/>
      <c r="F57" s="160"/>
      <c r="G57" s="160"/>
      <c r="H57" s="160"/>
      <c r="I57" s="160"/>
      <c r="J57" s="169"/>
    </row>
    <row r="58" spans="1:10" ht="13.5" customHeight="1" thickTop="1">
      <c r="A58" s="169"/>
      <c r="B58" s="261"/>
      <c r="C58" s="261"/>
      <c r="D58" s="245"/>
      <c r="E58" s="246"/>
      <c r="F58" s="160"/>
      <c r="G58" s="160"/>
      <c r="H58" s="160"/>
      <c r="I58" s="160"/>
      <c r="J58" s="169"/>
    </row>
    <row r="59" spans="1:10" ht="12" customHeight="1">
      <c r="A59" s="169"/>
      <c r="B59" s="700"/>
      <c r="C59" s="700"/>
      <c r="D59" s="245"/>
      <c r="E59" s="246"/>
      <c r="F59" s="160"/>
      <c r="G59" s="160"/>
      <c r="H59" s="160"/>
      <c r="I59" s="160"/>
      <c r="J59" s="169"/>
    </row>
    <row r="60" spans="1:10">
      <c r="A60" s="169"/>
      <c r="B60" s="700"/>
      <c r="C60" s="700"/>
      <c r="D60" s="245"/>
      <c r="E60" s="246"/>
      <c r="F60" s="160"/>
      <c r="G60" s="160"/>
      <c r="H60" s="160"/>
      <c r="I60" s="160"/>
      <c r="J60" s="169"/>
    </row>
    <row r="61" spans="1:10">
      <c r="A61" s="169"/>
      <c r="B61" s="700"/>
      <c r="C61" s="700"/>
      <c r="D61" s="245"/>
      <c r="E61" s="246"/>
      <c r="F61" s="160"/>
      <c r="G61" s="160"/>
      <c r="H61" s="160"/>
      <c r="I61" s="160"/>
      <c r="J61" s="169"/>
    </row>
    <row r="62" spans="1:10">
      <c r="A62" s="169"/>
      <c r="B62" s="700"/>
      <c r="C62" s="700"/>
      <c r="D62" s="245"/>
      <c r="E62" s="246"/>
      <c r="F62" s="160"/>
      <c r="G62" s="160"/>
      <c r="H62" s="160"/>
      <c r="I62" s="160"/>
      <c r="J62" s="169"/>
    </row>
    <row r="63" spans="1:10">
      <c r="A63" s="169"/>
      <c r="B63" s="700"/>
      <c r="C63" s="700"/>
      <c r="D63" s="245"/>
      <c r="E63" s="246"/>
      <c r="F63" s="160"/>
      <c r="G63" s="160"/>
      <c r="H63" s="160"/>
      <c r="I63" s="160"/>
      <c r="J63" s="169"/>
    </row>
    <row r="64" spans="1:10">
      <c r="A64" s="169"/>
      <c r="B64" s="700"/>
      <c r="C64" s="700"/>
      <c r="D64" s="245"/>
      <c r="E64" s="246"/>
      <c r="F64" s="160"/>
      <c r="G64" s="160"/>
      <c r="H64" s="160"/>
      <c r="I64" s="160"/>
      <c r="J64" s="169"/>
    </row>
    <row r="65" spans="1:10">
      <c r="A65" s="169"/>
      <c r="B65" s="261"/>
      <c r="C65" s="261"/>
      <c r="D65" s="245"/>
      <c r="E65" s="246"/>
      <c r="F65" s="160"/>
      <c r="G65" s="160"/>
      <c r="H65" s="160"/>
      <c r="I65" s="160"/>
      <c r="J65" s="169"/>
    </row>
    <row r="66" spans="1:10">
      <c r="A66" s="169"/>
      <c r="B66" s="160"/>
      <c r="C66" s="160"/>
      <c r="D66" s="245"/>
      <c r="E66" s="246"/>
      <c r="F66" s="160"/>
      <c r="G66" s="160"/>
      <c r="H66" s="160"/>
      <c r="I66" s="160"/>
      <c r="J66" s="169"/>
    </row>
  </sheetData>
  <sheetProtection algorithmName="SHA-512" hashValue="Z6crWfKiCRv5L+iDLV5egMxdUwty/GvCl4YLcbtB3wV+3sh5GRMR3qyHKUCuzryDzEQ2uE9a4zD2NvhQygp/7Q==" saltValue="f81IUS+c31hArR2IFG01Dw==" spinCount="100000" sheet="1" formatRows="0" selectLockedCells="1"/>
  <mergeCells count="31">
    <mergeCell ref="G39:G40"/>
    <mergeCell ref="G44:H52"/>
    <mergeCell ref="G26:H26"/>
    <mergeCell ref="B28:C28"/>
    <mergeCell ref="G28:H28"/>
    <mergeCell ref="G41:H41"/>
    <mergeCell ref="G31:G32"/>
    <mergeCell ref="H31:H32"/>
    <mergeCell ref="H39:H40"/>
    <mergeCell ref="B1:C1"/>
    <mergeCell ref="G1:H1"/>
    <mergeCell ref="B2:C2"/>
    <mergeCell ref="G2:H2"/>
    <mergeCell ref="B4:C4"/>
    <mergeCell ref="C8:C9"/>
    <mergeCell ref="B19:C19"/>
    <mergeCell ref="B34:C34"/>
    <mergeCell ref="G6:H8"/>
    <mergeCell ref="B37:C37"/>
    <mergeCell ref="G17:H24"/>
    <mergeCell ref="B30:C30"/>
    <mergeCell ref="B35:C35"/>
    <mergeCell ref="B59:C64"/>
    <mergeCell ref="B41:C41"/>
    <mergeCell ref="B42:C42"/>
    <mergeCell ref="B50:C50"/>
    <mergeCell ref="B10:C10"/>
    <mergeCell ref="B57:C57"/>
    <mergeCell ref="B39:C39"/>
    <mergeCell ref="B44:C44"/>
    <mergeCell ref="B43:C43"/>
  </mergeCells>
  <dataValidations count="5">
    <dataValidation type="list" allowBlank="1" showInputMessage="1" showErrorMessage="1" prompt="Choisir le 1er objectif" sqref="C5" xr:uid="{B3A38F31-4F45-46EE-BB72-C2C47061614D}">
      <formula1>Objectif</formula1>
    </dataValidation>
    <dataValidation type="list" allowBlank="1" showInputMessage="1" showErrorMessage="1" prompt="Choisir le 2e objectif" sqref="C6" xr:uid="{4B0A0EEB-7912-423A-8606-8F743B333878}">
      <formula1>Objectif</formula1>
    </dataValidation>
    <dataValidation type="list" allowBlank="1" showInputMessage="1" showErrorMessage="1" prompt="Choisir la 1re catégorie" sqref="C32" xr:uid="{3329C470-EFB6-406A-A90E-BCD5A501545E}">
      <formula1>Innovation</formula1>
    </dataValidation>
    <dataValidation type="list" allowBlank="1" showInputMessage="1" showErrorMessage="1" prompt="Choisir la 2e catégorie" sqref="C33" xr:uid="{8D45AEB4-19DA-46E9-825A-B93B3242242B}">
      <formula1>Innovation</formula1>
    </dataValidation>
    <dataValidation type="list" allowBlank="1" showInputMessage="1" showErrorMessage="1" prompt="Choisir" sqref="I51 C51:C52 H4:I4 I49 H33:I35 H30:I31 I43 I47 H9:H14 H37:H39 I19 C46 I45" xr:uid="{733D85EC-C2F8-4C45-B5C7-CAD825334AC7}">
      <formula1>OuiNon</formula1>
    </dataValidation>
  </dataValidations>
  <pageMargins left="0.7" right="0.7" top="0.75" bottom="0.75" header="0.3" footer="0.3"/>
  <pageSetup paperSize="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904" r:id="rId4" name="Check Box 16">
              <controlPr locked="0" defaultSize="0" autoFill="0" autoLine="0" autoPict="0" altText="">
                <anchor moveWithCells="1">
                  <from>
                    <xdr:col>1</xdr:col>
                    <xdr:colOff>847725</xdr:colOff>
                    <xdr:row>20</xdr:row>
                    <xdr:rowOff>38100</xdr:rowOff>
                  </from>
                  <to>
                    <xdr:col>1</xdr:col>
                    <xdr:colOff>1038225</xdr:colOff>
                    <xdr:row>20</xdr:row>
                    <xdr:rowOff>295275</xdr:rowOff>
                  </to>
                </anchor>
              </controlPr>
            </control>
          </mc:Choice>
        </mc:AlternateContent>
        <mc:AlternateContent xmlns:mc="http://schemas.openxmlformats.org/markup-compatibility/2006">
          <mc:Choice Requires="x14">
            <control shapeId="37905" r:id="rId5" name="Check Box 17">
              <controlPr locked="0" defaultSize="0" autoFill="0" autoLine="0" autoPict="0" altText="">
                <anchor moveWithCells="1">
                  <from>
                    <xdr:col>1</xdr:col>
                    <xdr:colOff>847725</xdr:colOff>
                    <xdr:row>19</xdr:row>
                    <xdr:rowOff>47625</xdr:rowOff>
                  </from>
                  <to>
                    <xdr:col>1</xdr:col>
                    <xdr:colOff>1038225</xdr:colOff>
                    <xdr:row>20</xdr:row>
                    <xdr:rowOff>0</xdr:rowOff>
                  </to>
                </anchor>
              </controlPr>
            </control>
          </mc:Choice>
        </mc:AlternateContent>
        <mc:AlternateContent xmlns:mc="http://schemas.openxmlformats.org/markup-compatibility/2006">
          <mc:Choice Requires="x14">
            <control shapeId="37906" r:id="rId6" name="Check Box 18">
              <controlPr locked="0" defaultSize="0" autoFill="0" autoLine="0" autoPict="0" altText="">
                <anchor moveWithCells="1">
                  <from>
                    <xdr:col>1</xdr:col>
                    <xdr:colOff>847725</xdr:colOff>
                    <xdr:row>21</xdr:row>
                    <xdr:rowOff>66675</xdr:rowOff>
                  </from>
                  <to>
                    <xdr:col>1</xdr:col>
                    <xdr:colOff>1038225</xdr:colOff>
                    <xdr:row>21</xdr:row>
                    <xdr:rowOff>333375</xdr:rowOff>
                  </to>
                </anchor>
              </controlPr>
            </control>
          </mc:Choice>
        </mc:AlternateContent>
        <mc:AlternateContent xmlns:mc="http://schemas.openxmlformats.org/markup-compatibility/2006">
          <mc:Choice Requires="x14">
            <control shapeId="37907" r:id="rId7" name="Check Box 19">
              <controlPr locked="0" defaultSize="0" autoFill="0" autoLine="0" autoPict="0" altText="">
                <anchor moveWithCells="1">
                  <from>
                    <xdr:col>1</xdr:col>
                    <xdr:colOff>847725</xdr:colOff>
                    <xdr:row>22</xdr:row>
                    <xdr:rowOff>85725</xdr:rowOff>
                  </from>
                  <to>
                    <xdr:col>1</xdr:col>
                    <xdr:colOff>1038225</xdr:colOff>
                    <xdr:row>22</xdr:row>
                    <xdr:rowOff>342900</xdr:rowOff>
                  </to>
                </anchor>
              </controlPr>
            </control>
          </mc:Choice>
        </mc:AlternateContent>
        <mc:AlternateContent xmlns:mc="http://schemas.openxmlformats.org/markup-compatibility/2006">
          <mc:Choice Requires="x14">
            <control shapeId="37908" r:id="rId8" name="Check Box 20">
              <controlPr locked="0" defaultSize="0" autoFill="0" autoLine="0" autoPict="0" altText="">
                <anchor moveWithCells="1">
                  <from>
                    <xdr:col>1</xdr:col>
                    <xdr:colOff>847725</xdr:colOff>
                    <xdr:row>23</xdr:row>
                    <xdr:rowOff>28575</xdr:rowOff>
                  </from>
                  <to>
                    <xdr:col>1</xdr:col>
                    <xdr:colOff>1038225</xdr:colOff>
                    <xdr:row>23</xdr:row>
                    <xdr:rowOff>276225</xdr:rowOff>
                  </to>
                </anchor>
              </controlPr>
            </control>
          </mc:Choice>
        </mc:AlternateContent>
        <mc:AlternateContent xmlns:mc="http://schemas.openxmlformats.org/markup-compatibility/2006">
          <mc:Choice Requires="x14">
            <control shapeId="37923" r:id="rId9" name="Check Box 35">
              <controlPr locked="0" defaultSize="0" autoFill="0" autoLine="0" autoPict="0" altText="">
                <anchor moveWithCells="1">
                  <from>
                    <xdr:col>1</xdr:col>
                    <xdr:colOff>866775</xdr:colOff>
                    <xdr:row>11</xdr:row>
                    <xdr:rowOff>76200</xdr:rowOff>
                  </from>
                  <to>
                    <xdr:col>1</xdr:col>
                    <xdr:colOff>1057275</xdr:colOff>
                    <xdr:row>11</xdr:row>
                    <xdr:rowOff>333375</xdr:rowOff>
                  </to>
                </anchor>
              </controlPr>
            </control>
          </mc:Choice>
        </mc:AlternateContent>
        <mc:AlternateContent xmlns:mc="http://schemas.openxmlformats.org/markup-compatibility/2006">
          <mc:Choice Requires="x14">
            <control shapeId="37924" r:id="rId10" name="Check Box 36">
              <controlPr locked="0" defaultSize="0" autoFill="0" autoLine="0" autoPict="0" altText="">
                <anchor moveWithCells="1">
                  <from>
                    <xdr:col>1</xdr:col>
                    <xdr:colOff>847725</xdr:colOff>
                    <xdr:row>10</xdr:row>
                    <xdr:rowOff>104775</xdr:rowOff>
                  </from>
                  <to>
                    <xdr:col>1</xdr:col>
                    <xdr:colOff>1038225</xdr:colOff>
                    <xdr:row>10</xdr:row>
                    <xdr:rowOff>371475</xdr:rowOff>
                  </to>
                </anchor>
              </controlPr>
            </control>
          </mc:Choice>
        </mc:AlternateContent>
        <mc:AlternateContent xmlns:mc="http://schemas.openxmlformats.org/markup-compatibility/2006">
          <mc:Choice Requires="x14">
            <control shapeId="37925" r:id="rId11" name="Check Box 37">
              <controlPr locked="0" defaultSize="0" autoFill="0" autoLine="0" autoPict="0" altText="">
                <anchor moveWithCells="1">
                  <from>
                    <xdr:col>1</xdr:col>
                    <xdr:colOff>866775</xdr:colOff>
                    <xdr:row>12</xdr:row>
                    <xdr:rowOff>76200</xdr:rowOff>
                  </from>
                  <to>
                    <xdr:col>1</xdr:col>
                    <xdr:colOff>1057275</xdr:colOff>
                    <xdr:row>12</xdr:row>
                    <xdr:rowOff>333375</xdr:rowOff>
                  </to>
                </anchor>
              </controlPr>
            </control>
          </mc:Choice>
        </mc:AlternateContent>
        <mc:AlternateContent xmlns:mc="http://schemas.openxmlformats.org/markup-compatibility/2006">
          <mc:Choice Requires="x14">
            <control shapeId="37926" r:id="rId12" name="Check Box 38">
              <controlPr locked="0" defaultSize="0" autoFill="0" autoLine="0" autoPict="0" altText="">
                <anchor moveWithCells="1">
                  <from>
                    <xdr:col>1</xdr:col>
                    <xdr:colOff>866775</xdr:colOff>
                    <xdr:row>13</xdr:row>
                    <xdr:rowOff>76200</xdr:rowOff>
                  </from>
                  <to>
                    <xdr:col>1</xdr:col>
                    <xdr:colOff>1057275</xdr:colOff>
                    <xdr:row>13</xdr:row>
                    <xdr:rowOff>333375</xdr:rowOff>
                  </to>
                </anchor>
              </controlPr>
            </control>
          </mc:Choice>
        </mc:AlternateContent>
        <mc:AlternateContent xmlns:mc="http://schemas.openxmlformats.org/markup-compatibility/2006">
          <mc:Choice Requires="x14">
            <control shapeId="37927" r:id="rId13" name="Check Box 39">
              <controlPr locked="0" defaultSize="0" autoFill="0" autoLine="0" autoPict="0" altText="">
                <anchor moveWithCells="1">
                  <from>
                    <xdr:col>1</xdr:col>
                    <xdr:colOff>866775</xdr:colOff>
                    <xdr:row>14</xdr:row>
                    <xdr:rowOff>76200</xdr:rowOff>
                  </from>
                  <to>
                    <xdr:col>1</xdr:col>
                    <xdr:colOff>1057275</xdr:colOff>
                    <xdr:row>14</xdr:row>
                    <xdr:rowOff>333375</xdr:rowOff>
                  </to>
                </anchor>
              </controlPr>
            </control>
          </mc:Choice>
        </mc:AlternateContent>
        <mc:AlternateContent xmlns:mc="http://schemas.openxmlformats.org/markup-compatibility/2006">
          <mc:Choice Requires="x14">
            <control shapeId="37929" r:id="rId14" name="Check Box 41">
              <controlPr locked="0" defaultSize="0" autoFill="0" autoLine="0" autoPict="0" altText="">
                <anchor moveWithCells="1">
                  <from>
                    <xdr:col>1</xdr:col>
                    <xdr:colOff>866775</xdr:colOff>
                    <xdr:row>15</xdr:row>
                    <xdr:rowOff>76200</xdr:rowOff>
                  </from>
                  <to>
                    <xdr:col>1</xdr:col>
                    <xdr:colOff>1057275</xdr:colOff>
                    <xdr:row>15</xdr:row>
                    <xdr:rowOff>333375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FEADA-FF97-4457-BACF-35BC8F8491AC}">
  <sheetPr codeName="Feuil13">
    <tabColor theme="4"/>
    <pageSetUpPr fitToPage="1"/>
  </sheetPr>
  <dimension ref="A1:Z71"/>
  <sheetViews>
    <sheetView showGridLines="0" topLeftCell="A13" zoomScaleNormal="100" workbookViewId="0">
      <selection activeCell="B11" sqref="B11"/>
    </sheetView>
  </sheetViews>
  <sheetFormatPr baseColWidth="10" defaultColWidth="11.42578125" defaultRowHeight="23.25" outlineLevelCol="1"/>
  <cols>
    <col min="1" max="1" width="1.140625" style="214" customWidth="1"/>
    <col min="2" max="2" width="13.42578125" style="214" customWidth="1"/>
    <col min="3" max="6" width="13.140625" style="214" customWidth="1"/>
    <col min="7" max="7" width="15.42578125" style="214" customWidth="1"/>
    <col min="8" max="8" width="16" style="214" customWidth="1"/>
    <col min="9" max="9" width="1.42578125" style="297" customWidth="1"/>
    <col min="10" max="10" width="1.140625" style="297" customWidth="1"/>
    <col min="11" max="11" width="1.42578125" style="297" hidden="1" customWidth="1" outlineLevel="1"/>
    <col min="12" max="12" width="11.42578125" style="214" hidden="1" customWidth="1" outlineLevel="1"/>
    <col min="13" max="13" width="57.85546875" style="214" hidden="1" customWidth="1" outlineLevel="1"/>
    <col min="14" max="14" width="31.140625" style="214" hidden="1" customWidth="1" outlineLevel="1"/>
    <col min="15" max="15" width="1.42578125" style="297" hidden="1" customWidth="1" outlineLevel="1"/>
    <col min="16" max="16" width="1.140625" style="297" hidden="1" customWidth="1" outlineLevel="1"/>
    <col min="17" max="17" width="2.42578125" style="267" hidden="1" customWidth="1" outlineLevel="1"/>
    <col min="18" max="18" width="11.42578125" style="214" collapsed="1"/>
    <col min="19" max="16384" width="11.42578125" style="214"/>
  </cols>
  <sheetData>
    <row r="1" spans="1:17" s="301" customFormat="1" ht="44.25" customHeight="1" thickBot="1">
      <c r="A1" s="299"/>
      <c r="B1" s="654" t="s">
        <v>1715</v>
      </c>
      <c r="C1" s="654"/>
      <c r="D1" s="654"/>
      <c r="E1" s="654"/>
      <c r="F1" s="654"/>
      <c r="G1" s="654"/>
      <c r="H1" s="654"/>
      <c r="I1" s="164"/>
      <c r="J1" s="165"/>
      <c r="K1" s="164"/>
      <c r="L1" s="827" t="s">
        <v>1715</v>
      </c>
      <c r="M1" s="827"/>
      <c r="N1" s="832"/>
      <c r="O1" s="832"/>
      <c r="P1" s="165"/>
      <c r="Q1" s="300"/>
    </row>
    <row r="2" spans="1:17" s="301" customFormat="1" ht="32.25" customHeight="1" thickTop="1" thickBot="1">
      <c r="A2" s="299"/>
      <c r="B2" s="835" t="s">
        <v>1834</v>
      </c>
      <c r="C2" s="835"/>
      <c r="D2" s="835"/>
      <c r="E2" s="835"/>
      <c r="F2" s="835"/>
      <c r="G2" s="835"/>
      <c r="H2" s="835"/>
      <c r="I2" s="164"/>
      <c r="J2" s="165"/>
      <c r="K2" s="164"/>
      <c r="L2" s="752" t="s">
        <v>1834</v>
      </c>
      <c r="M2" s="752"/>
      <c r="N2" s="752"/>
      <c r="O2" s="752"/>
      <c r="P2" s="165"/>
      <c r="Q2" s="300"/>
    </row>
    <row r="3" spans="1:17" ht="53.25" customHeight="1" thickTop="1">
      <c r="A3" s="208"/>
      <c r="B3" s="833" t="s">
        <v>1835</v>
      </c>
      <c r="C3" s="833"/>
      <c r="D3" s="833"/>
      <c r="E3" s="833"/>
      <c r="F3" s="833"/>
      <c r="G3" s="833"/>
      <c r="H3" s="833"/>
      <c r="I3" s="231"/>
      <c r="J3" s="266"/>
      <c r="K3" s="231"/>
      <c r="L3" s="834" t="s">
        <v>1836</v>
      </c>
      <c r="M3" s="834"/>
      <c r="N3" s="498"/>
      <c r="O3" s="231"/>
      <c r="P3" s="266"/>
    </row>
    <row r="4" spans="1:17" ht="14.25" customHeight="1">
      <c r="A4" s="208"/>
      <c r="B4" s="268"/>
      <c r="C4" s="837" t="s">
        <v>1278</v>
      </c>
      <c r="D4" s="837"/>
      <c r="E4" s="837" t="s">
        <v>1456</v>
      </c>
      <c r="F4" s="837"/>
      <c r="G4" s="837" t="s">
        <v>1279</v>
      </c>
      <c r="H4" s="609"/>
      <c r="I4" s="231"/>
      <c r="J4" s="266"/>
      <c r="K4" s="231"/>
      <c r="L4" s="831"/>
      <c r="M4" s="831"/>
      <c r="N4" s="270"/>
      <c r="O4" s="231"/>
      <c r="P4" s="266"/>
    </row>
    <row r="5" spans="1:17" ht="91.5" customHeight="1">
      <c r="A5" s="208"/>
      <c r="B5" s="610" t="s">
        <v>1280</v>
      </c>
      <c r="C5" s="271" t="s">
        <v>1837</v>
      </c>
      <c r="D5" s="271" t="s">
        <v>1838</v>
      </c>
      <c r="E5" s="271" t="s">
        <v>1837</v>
      </c>
      <c r="F5" s="271" t="s">
        <v>1838</v>
      </c>
      <c r="G5" s="837"/>
      <c r="H5" s="609"/>
      <c r="I5" s="231"/>
      <c r="J5" s="266"/>
      <c r="K5" s="231"/>
      <c r="L5" s="836" t="s">
        <v>1839</v>
      </c>
      <c r="M5" s="836"/>
      <c r="N5" s="498"/>
      <c r="O5" s="231"/>
      <c r="P5" s="266"/>
    </row>
    <row r="6" spans="1:17" ht="30.75" customHeight="1">
      <c r="A6" s="208"/>
      <c r="B6" s="611"/>
      <c r="C6" s="272"/>
      <c r="D6" s="272"/>
      <c r="E6" s="272"/>
      <c r="F6" s="272"/>
      <c r="G6" s="273">
        <f>C6+D6+E6+F6</f>
        <v>0</v>
      </c>
      <c r="H6" s="609"/>
      <c r="I6" s="231"/>
      <c r="J6" s="266"/>
      <c r="K6" s="231"/>
      <c r="L6" s="831"/>
      <c r="M6" s="831"/>
      <c r="N6" s="270"/>
      <c r="O6" s="231"/>
      <c r="P6" s="266"/>
    </row>
    <row r="7" spans="1:17" ht="31.5" customHeight="1">
      <c r="A7" s="208"/>
      <c r="B7" s="612"/>
      <c r="C7" s="272"/>
      <c r="D7" s="272"/>
      <c r="E7" s="272"/>
      <c r="F7" s="272"/>
      <c r="G7" s="273">
        <f>C7+D7+E7+F7</f>
        <v>0</v>
      </c>
      <c r="H7" s="609"/>
      <c r="I7" s="231"/>
      <c r="J7" s="266"/>
      <c r="K7" s="231"/>
      <c r="L7" s="836" t="s">
        <v>1840</v>
      </c>
      <c r="M7" s="836"/>
      <c r="N7" s="498"/>
      <c r="O7" s="231"/>
      <c r="P7" s="266"/>
    </row>
    <row r="8" spans="1:17" ht="69.95" customHeight="1">
      <c r="A8" s="208"/>
      <c r="B8" s="810" t="s">
        <v>1841</v>
      </c>
      <c r="C8" s="810"/>
      <c r="D8" s="810"/>
      <c r="E8" s="810"/>
      <c r="F8" s="810"/>
      <c r="G8" s="810"/>
      <c r="H8" s="609"/>
      <c r="I8" s="231"/>
      <c r="J8" s="266"/>
      <c r="K8" s="231"/>
      <c r="L8" s="822" t="s">
        <v>1410</v>
      </c>
      <c r="M8" s="822"/>
      <c r="N8" s="269"/>
      <c r="O8" s="231"/>
      <c r="P8" s="266"/>
    </row>
    <row r="9" spans="1:17" ht="16.5" customHeight="1">
      <c r="A9" s="208"/>
      <c r="B9" s="163"/>
      <c r="C9" s="837" t="s">
        <v>1278</v>
      </c>
      <c r="D9" s="837"/>
      <c r="E9" s="837" t="s">
        <v>1456</v>
      </c>
      <c r="F9" s="837"/>
      <c r="G9" s="837" t="s">
        <v>1279</v>
      </c>
      <c r="H9" s="609"/>
      <c r="I9" s="231"/>
      <c r="J9" s="266"/>
      <c r="K9" s="231"/>
      <c r="L9" s="813"/>
      <c r="M9" s="813"/>
      <c r="N9" s="813"/>
      <c r="O9" s="231"/>
      <c r="P9" s="266"/>
    </row>
    <row r="10" spans="1:17" ht="91.5" customHeight="1">
      <c r="A10" s="208"/>
      <c r="B10" s="610" t="s">
        <v>1280</v>
      </c>
      <c r="C10" s="271" t="s">
        <v>1837</v>
      </c>
      <c r="D10" s="271" t="s">
        <v>1838</v>
      </c>
      <c r="E10" s="271" t="s">
        <v>1837</v>
      </c>
      <c r="F10" s="271" t="s">
        <v>1838</v>
      </c>
      <c r="G10" s="837"/>
      <c r="H10" s="609"/>
      <c r="I10" s="231"/>
      <c r="J10" s="266"/>
      <c r="K10" s="231"/>
      <c r="L10" s="813"/>
      <c r="M10" s="813"/>
      <c r="N10" s="813"/>
      <c r="O10" s="231"/>
      <c r="P10" s="266"/>
    </row>
    <row r="11" spans="1:17" ht="33.75" customHeight="1">
      <c r="A11" s="208"/>
      <c r="B11" s="612"/>
      <c r="C11" s="272"/>
      <c r="D11" s="272"/>
      <c r="E11" s="272"/>
      <c r="F11" s="272"/>
      <c r="G11" s="273">
        <f>C11+D11+E11+F11</f>
        <v>0</v>
      </c>
      <c r="H11" s="609"/>
      <c r="I11" s="231"/>
      <c r="J11" s="266"/>
      <c r="K11" s="231"/>
      <c r="L11" s="269"/>
      <c r="M11" s="269"/>
      <c r="N11" s="269"/>
      <c r="O11" s="231"/>
      <c r="P11" s="266"/>
    </row>
    <row r="12" spans="1:17" ht="34.5" customHeight="1">
      <c r="A12" s="208"/>
      <c r="B12" s="612"/>
      <c r="C12" s="272"/>
      <c r="D12" s="272"/>
      <c r="E12" s="272"/>
      <c r="F12" s="272"/>
      <c r="G12" s="273">
        <f>C12+D12+E12+F12</f>
        <v>0</v>
      </c>
      <c r="H12" s="609"/>
      <c r="I12" s="231"/>
      <c r="J12" s="266"/>
      <c r="K12" s="231"/>
      <c r="L12" s="828"/>
      <c r="M12" s="828"/>
      <c r="N12" s="269"/>
      <c r="O12" s="231"/>
      <c r="P12" s="266"/>
    </row>
    <row r="13" spans="1:17" ht="21" customHeight="1">
      <c r="A13" s="208"/>
      <c r="B13" s="613"/>
      <c r="C13" s="614"/>
      <c r="D13" s="614"/>
      <c r="E13" s="614"/>
      <c r="F13" s="614"/>
      <c r="G13" s="615"/>
      <c r="H13" s="609"/>
      <c r="I13" s="231"/>
      <c r="J13" s="266"/>
      <c r="K13" s="231"/>
      <c r="L13" s="823"/>
      <c r="M13" s="823"/>
      <c r="N13" s="269"/>
      <c r="O13" s="231"/>
      <c r="P13" s="266"/>
    </row>
    <row r="14" spans="1:17" ht="75" customHeight="1">
      <c r="A14" s="208"/>
      <c r="B14" s="712" t="s">
        <v>1842</v>
      </c>
      <c r="C14" s="712"/>
      <c r="D14" s="712"/>
      <c r="E14" s="712"/>
      <c r="F14" s="712"/>
      <c r="G14" s="712"/>
      <c r="H14" s="712"/>
      <c r="I14" s="231"/>
      <c r="J14" s="266"/>
      <c r="K14" s="231"/>
      <c r="L14" s="823"/>
      <c r="M14" s="823"/>
      <c r="N14" s="274"/>
      <c r="O14" s="231"/>
      <c r="P14" s="266"/>
    </row>
    <row r="15" spans="1:17" ht="15" customHeight="1">
      <c r="A15" s="208"/>
      <c r="B15" s="541"/>
      <c r="C15" s="541"/>
      <c r="D15" s="541"/>
      <c r="E15" s="541"/>
      <c r="F15" s="541"/>
      <c r="G15" s="541"/>
      <c r="H15" s="541"/>
      <c r="I15" s="231"/>
      <c r="J15" s="266"/>
      <c r="K15" s="231"/>
      <c r="L15" s="191"/>
      <c r="M15" s="191"/>
      <c r="N15" s="274"/>
      <c r="O15" s="231"/>
      <c r="P15" s="266"/>
    </row>
    <row r="16" spans="1:17" ht="34.5" customHeight="1">
      <c r="A16" s="208"/>
      <c r="B16" s="275"/>
      <c r="C16" s="830" t="s">
        <v>1843</v>
      </c>
      <c r="D16" s="830"/>
      <c r="E16" s="830"/>
      <c r="F16" s="830"/>
      <c r="G16" s="830"/>
      <c r="H16" s="830"/>
      <c r="I16" s="231"/>
      <c r="J16" s="266"/>
      <c r="K16" s="231"/>
      <c r="L16" s="276"/>
      <c r="M16" s="276"/>
      <c r="N16" s="274"/>
      <c r="O16" s="231"/>
      <c r="P16" s="266"/>
    </row>
    <row r="17" spans="1:17" ht="34.5" customHeight="1">
      <c r="A17" s="208"/>
      <c r="B17" s="277"/>
      <c r="C17" s="825" t="s">
        <v>1844</v>
      </c>
      <c r="D17" s="825"/>
      <c r="E17" s="825"/>
      <c r="F17" s="825"/>
      <c r="G17" s="825"/>
      <c r="H17" s="825"/>
      <c r="I17" s="231"/>
      <c r="J17" s="266"/>
      <c r="K17" s="231"/>
      <c r="L17" s="276"/>
      <c r="M17" s="276"/>
      <c r="N17" s="274"/>
      <c r="O17" s="231"/>
      <c r="P17" s="266"/>
    </row>
    <row r="18" spans="1:17" ht="34.5" customHeight="1">
      <c r="A18" s="208"/>
      <c r="B18" s="277"/>
      <c r="C18" s="825" t="s">
        <v>1845</v>
      </c>
      <c r="D18" s="825"/>
      <c r="E18" s="825"/>
      <c r="F18" s="825"/>
      <c r="G18" s="825"/>
      <c r="H18" s="825"/>
      <c r="I18" s="231"/>
      <c r="J18" s="266"/>
      <c r="K18" s="231"/>
      <c r="L18" s="828"/>
      <c r="M18" s="828"/>
      <c r="N18" s="274"/>
      <c r="O18" s="231"/>
      <c r="P18" s="266"/>
    </row>
    <row r="19" spans="1:17" ht="34.5" customHeight="1">
      <c r="A19" s="208"/>
      <c r="B19" s="278"/>
      <c r="C19" s="825" t="s">
        <v>1846</v>
      </c>
      <c r="D19" s="825"/>
      <c r="E19" s="825"/>
      <c r="F19" s="825"/>
      <c r="G19" s="825"/>
      <c r="H19" s="825"/>
      <c r="I19" s="231"/>
      <c r="J19" s="266"/>
      <c r="K19" s="231"/>
      <c r="L19" s="100"/>
      <c r="M19" s="100"/>
      <c r="N19" s="279"/>
      <c r="O19" s="231"/>
      <c r="P19" s="266"/>
    </row>
    <row r="20" spans="1:17" ht="34.5" customHeight="1">
      <c r="A20" s="208"/>
      <c r="B20" s="278"/>
      <c r="C20" s="825" t="s">
        <v>1847</v>
      </c>
      <c r="D20" s="825"/>
      <c r="E20" s="825"/>
      <c r="F20" s="825"/>
      <c r="G20" s="825"/>
      <c r="H20" s="825"/>
      <c r="I20" s="231"/>
      <c r="J20" s="266"/>
      <c r="K20" s="231"/>
      <c r="L20" s="269"/>
      <c r="M20" s="269"/>
      <c r="N20" s="269"/>
      <c r="O20" s="231"/>
      <c r="P20" s="266"/>
    </row>
    <row r="21" spans="1:17" ht="34.5" customHeight="1">
      <c r="A21" s="208"/>
      <c r="B21" s="278"/>
      <c r="C21" s="825" t="s">
        <v>1848</v>
      </c>
      <c r="D21" s="825"/>
      <c r="E21" s="825"/>
      <c r="F21" s="825"/>
      <c r="G21" s="825"/>
      <c r="H21" s="825"/>
      <c r="I21" s="231"/>
      <c r="J21" s="266"/>
      <c r="K21" s="231"/>
      <c r="L21" s="269"/>
      <c r="M21" s="269"/>
      <c r="N21" s="269"/>
      <c r="O21" s="231"/>
      <c r="P21" s="266"/>
    </row>
    <row r="22" spans="1:17" ht="34.5" customHeight="1">
      <c r="A22" s="208"/>
      <c r="B22" s="278"/>
      <c r="C22" s="825" t="s">
        <v>2013</v>
      </c>
      <c r="D22" s="825"/>
      <c r="E22" s="825"/>
      <c r="F22" s="825"/>
      <c r="G22" s="825"/>
      <c r="H22" s="825"/>
      <c r="I22" s="231"/>
      <c r="J22" s="266"/>
      <c r="K22" s="231"/>
      <c r="L22" s="269"/>
      <c r="M22" s="269"/>
      <c r="N22" s="269"/>
      <c r="O22" s="231"/>
      <c r="P22" s="266"/>
    </row>
    <row r="23" spans="1:17" ht="34.5" customHeight="1">
      <c r="A23" s="208"/>
      <c r="B23" s="280"/>
      <c r="C23" s="554" t="s">
        <v>2030</v>
      </c>
      <c r="D23" s="848"/>
      <c r="E23" s="848"/>
      <c r="F23" s="848"/>
      <c r="G23" s="848"/>
      <c r="H23" s="848"/>
      <c r="I23" s="231"/>
      <c r="J23" s="266"/>
      <c r="K23" s="231"/>
      <c r="L23" s="269"/>
      <c r="M23" s="269"/>
      <c r="N23" s="269"/>
      <c r="O23" s="231"/>
      <c r="P23" s="266"/>
    </row>
    <row r="24" spans="1:17" ht="24.6" customHeight="1">
      <c r="A24" s="208"/>
      <c r="B24" s="560"/>
      <c r="C24" s="561"/>
      <c r="D24" s="561"/>
      <c r="E24" s="561"/>
      <c r="F24" s="561"/>
      <c r="G24" s="561"/>
      <c r="H24" s="561"/>
      <c r="I24" s="231"/>
      <c r="J24" s="266"/>
      <c r="K24" s="231"/>
      <c r="L24" s="269"/>
      <c r="M24" s="269"/>
      <c r="N24" s="269"/>
      <c r="O24" s="231"/>
      <c r="P24" s="266"/>
    </row>
    <row r="25" spans="1:17" s="301" customFormat="1" ht="51.6" customHeight="1" thickBot="1">
      <c r="A25" s="299"/>
      <c r="B25" s="653" t="s">
        <v>1850</v>
      </c>
      <c r="C25" s="653"/>
      <c r="D25" s="653"/>
      <c r="E25" s="653"/>
      <c r="F25" s="653"/>
      <c r="G25" s="653"/>
      <c r="H25" s="653"/>
      <c r="I25" s="164"/>
      <c r="J25" s="165"/>
      <c r="K25" s="164"/>
      <c r="L25" s="829" t="s">
        <v>1851</v>
      </c>
      <c r="M25" s="829"/>
      <c r="N25" s="829"/>
      <c r="O25" s="164"/>
      <c r="P25" s="165"/>
      <c r="Q25" s="300"/>
    </row>
    <row r="26" spans="1:17" ht="45.75" customHeight="1" thickTop="1">
      <c r="A26" s="208"/>
      <c r="B26" s="849" t="s">
        <v>1852</v>
      </c>
      <c r="C26" s="849"/>
      <c r="D26" s="849"/>
      <c r="E26" s="849"/>
      <c r="F26" s="849"/>
      <c r="G26" s="849"/>
      <c r="H26" s="849"/>
      <c r="I26" s="231"/>
      <c r="J26" s="266"/>
      <c r="K26" s="231"/>
      <c r="L26" s="826" t="s">
        <v>1853</v>
      </c>
      <c r="M26" s="826"/>
      <c r="N26" s="498"/>
      <c r="O26" s="231"/>
      <c r="P26" s="266"/>
    </row>
    <row r="27" spans="1:17" ht="28.5" customHeight="1">
      <c r="A27" s="208"/>
      <c r="B27" s="840" t="s">
        <v>1280</v>
      </c>
      <c r="C27" s="841"/>
      <c r="D27" s="841"/>
      <c r="E27" s="850"/>
      <c r="F27" s="851"/>
      <c r="G27" s="553"/>
      <c r="H27" s="552"/>
      <c r="I27" s="231"/>
      <c r="J27" s="266"/>
      <c r="K27" s="231"/>
      <c r="L27" s="857" t="s">
        <v>1854</v>
      </c>
      <c r="M27" s="857"/>
      <c r="N27" s="498"/>
      <c r="O27" s="231"/>
      <c r="P27" s="266"/>
    </row>
    <row r="28" spans="1:17" ht="30" customHeight="1">
      <c r="A28" s="208"/>
      <c r="B28" s="610" t="s">
        <v>1281</v>
      </c>
      <c r="C28" s="271" t="s">
        <v>1282</v>
      </c>
      <c r="D28" s="271" t="s">
        <v>124</v>
      </c>
      <c r="E28" s="271" t="s">
        <v>1354</v>
      </c>
      <c r="F28" s="271" t="s">
        <v>1283</v>
      </c>
      <c r="G28" s="271" t="s">
        <v>1432</v>
      </c>
      <c r="H28" s="616" t="s">
        <v>1279</v>
      </c>
      <c r="I28" s="231"/>
      <c r="J28" s="266"/>
      <c r="K28" s="231"/>
      <c r="L28" s="846" t="s">
        <v>1855</v>
      </c>
      <c r="M28" s="846"/>
      <c r="N28" s="498"/>
      <c r="O28" s="231"/>
      <c r="P28" s="266"/>
    </row>
    <row r="29" spans="1:17" ht="34.5" customHeight="1">
      <c r="A29" s="208"/>
      <c r="B29" s="617"/>
      <c r="C29" s="282"/>
      <c r="D29" s="281"/>
      <c r="E29" s="282"/>
      <c r="F29" s="282"/>
      <c r="G29" s="283"/>
      <c r="H29" s="618">
        <f>SUM(B29:G29)</f>
        <v>0</v>
      </c>
      <c r="I29" s="231"/>
      <c r="J29" s="266"/>
      <c r="K29" s="231"/>
      <c r="L29" s="846" t="s">
        <v>1856</v>
      </c>
      <c r="M29" s="846"/>
      <c r="N29" s="498"/>
      <c r="O29" s="231"/>
      <c r="P29" s="266"/>
    </row>
    <row r="30" spans="1:17" ht="30.75" customHeight="1">
      <c r="A30" s="208"/>
      <c r="B30" s="533"/>
      <c r="C30" s="533"/>
      <c r="D30" s="533"/>
      <c r="E30" s="533"/>
      <c r="F30" s="533"/>
      <c r="G30" s="533"/>
      <c r="H30" s="284"/>
      <c r="I30" s="231"/>
      <c r="J30" s="266"/>
      <c r="K30" s="231"/>
      <c r="L30" s="846" t="s">
        <v>1857</v>
      </c>
      <c r="M30" s="846"/>
      <c r="N30" s="498"/>
      <c r="O30" s="231"/>
      <c r="P30" s="266"/>
    </row>
    <row r="31" spans="1:17" ht="28.5" customHeight="1">
      <c r="A31" s="208"/>
      <c r="B31" s="840" t="s">
        <v>1280</v>
      </c>
      <c r="C31" s="841"/>
      <c r="D31" s="841"/>
      <c r="E31" s="842"/>
      <c r="F31" s="843"/>
      <c r="G31" s="553"/>
      <c r="H31" s="552"/>
      <c r="I31" s="231"/>
      <c r="J31" s="266"/>
      <c r="K31" s="231"/>
      <c r="L31" s="846" t="s">
        <v>1858</v>
      </c>
      <c r="M31" s="846"/>
      <c r="N31" s="498"/>
      <c r="O31" s="231"/>
      <c r="P31" s="266"/>
    </row>
    <row r="32" spans="1:17" ht="32.25" customHeight="1">
      <c r="A32" s="208"/>
      <c r="B32" s="610" t="s">
        <v>1281</v>
      </c>
      <c r="C32" s="271" t="s">
        <v>1282</v>
      </c>
      <c r="D32" s="271" t="s">
        <v>124</v>
      </c>
      <c r="E32" s="271" t="s">
        <v>1354</v>
      </c>
      <c r="F32" s="271" t="s">
        <v>1283</v>
      </c>
      <c r="G32" s="271" t="s">
        <v>1432</v>
      </c>
      <c r="H32" s="616" t="s">
        <v>1279</v>
      </c>
      <c r="I32" s="231"/>
      <c r="J32" s="266"/>
      <c r="K32" s="231"/>
      <c r="L32" s="831" t="s">
        <v>1575</v>
      </c>
      <c r="M32" s="831"/>
      <c r="N32" s="414"/>
      <c r="O32" s="231"/>
      <c r="P32" s="266"/>
    </row>
    <row r="33" spans="1:26" ht="31.5" customHeight="1">
      <c r="A33" s="208"/>
      <c r="B33" s="619"/>
      <c r="C33" s="285"/>
      <c r="D33" s="285"/>
      <c r="E33" s="285"/>
      <c r="F33" s="285"/>
      <c r="G33" s="286"/>
      <c r="H33" s="618">
        <f>SUM(B33:G33)</f>
        <v>0</v>
      </c>
      <c r="I33" s="231"/>
      <c r="J33" s="266"/>
      <c r="K33" s="231"/>
      <c r="L33" s="287"/>
      <c r="M33" s="288" t="s">
        <v>1859</v>
      </c>
      <c r="N33" s="415" t="e">
        <f>(E33+F33+G33)/H33</f>
        <v>#DIV/0!</v>
      </c>
      <c r="O33" s="231"/>
      <c r="P33" s="266"/>
    </row>
    <row r="34" spans="1:26" ht="30.75" customHeight="1">
      <c r="A34" s="208"/>
      <c r="B34" s="758" t="s">
        <v>1574</v>
      </c>
      <c r="C34" s="758"/>
      <c r="D34" s="758"/>
      <c r="E34" s="758"/>
      <c r="F34" s="758"/>
      <c r="G34" s="758"/>
      <c r="H34" s="758"/>
      <c r="I34" s="231"/>
      <c r="J34" s="266"/>
      <c r="K34" s="231"/>
      <c r="L34" s="287"/>
      <c r="M34" s="288" t="s">
        <v>1833</v>
      </c>
      <c r="N34" s="524"/>
      <c r="O34" s="231"/>
      <c r="P34" s="266"/>
      <c r="R34" s="267"/>
      <c r="S34" s="267"/>
      <c r="T34" s="267"/>
      <c r="U34" s="267"/>
    </row>
    <row r="35" spans="1:26" ht="30.75" customHeight="1">
      <c r="A35" s="208"/>
      <c r="B35" s="620"/>
      <c r="C35" s="553" t="s">
        <v>1284</v>
      </c>
      <c r="D35" s="620"/>
      <c r="E35" s="430" t="s">
        <v>1285</v>
      </c>
      <c r="F35" s="553"/>
      <c r="G35" s="553"/>
      <c r="H35" s="552"/>
      <c r="I35" s="231"/>
      <c r="J35" s="266"/>
      <c r="K35" s="231"/>
      <c r="L35" s="845"/>
      <c r="M35" s="845"/>
      <c r="N35" s="845"/>
      <c r="O35" s="231"/>
      <c r="P35" s="266"/>
      <c r="R35" s="290"/>
      <c r="S35" s="290"/>
      <c r="T35" s="290"/>
      <c r="U35" s="290"/>
      <c r="V35" s="290"/>
      <c r="W35" s="290"/>
      <c r="X35" s="290"/>
      <c r="Y35" s="290"/>
      <c r="Z35" s="290"/>
    </row>
    <row r="36" spans="1:26" ht="32.25" customHeight="1">
      <c r="A36" s="208"/>
      <c r="B36" s="620"/>
      <c r="C36" s="553" t="s">
        <v>1286</v>
      </c>
      <c r="D36" s="620"/>
      <c r="E36" s="430" t="s">
        <v>1287</v>
      </c>
      <c r="F36" s="844"/>
      <c r="G36" s="844"/>
      <c r="H36" s="844"/>
      <c r="I36" s="231"/>
      <c r="J36" s="266"/>
      <c r="K36" s="231"/>
      <c r="L36" s="773" t="s">
        <v>1268</v>
      </c>
      <c r="M36" s="773"/>
      <c r="N36" s="773"/>
      <c r="O36" s="231"/>
      <c r="P36" s="266"/>
      <c r="R36" s="290"/>
      <c r="S36" s="290"/>
      <c r="T36" s="290"/>
      <c r="U36" s="290"/>
      <c r="V36" s="290"/>
      <c r="W36" s="290"/>
      <c r="X36" s="290"/>
      <c r="Y36" s="290"/>
      <c r="Z36" s="290"/>
    </row>
    <row r="37" spans="1:26" ht="21.75" customHeight="1">
      <c r="A37" s="208"/>
      <c r="B37" s="620"/>
      <c r="C37" s="845" t="s">
        <v>1849</v>
      </c>
      <c r="D37" s="845"/>
      <c r="E37" s="430"/>
      <c r="F37" s="621"/>
      <c r="G37" s="621"/>
      <c r="H37" s="621"/>
      <c r="I37" s="231"/>
      <c r="J37" s="266"/>
      <c r="K37" s="231"/>
      <c r="L37" s="858"/>
      <c r="M37" s="858"/>
      <c r="N37" s="858"/>
      <c r="O37" s="231"/>
      <c r="P37" s="266"/>
    </row>
    <row r="38" spans="1:26" ht="32.25" customHeight="1">
      <c r="A38" s="208"/>
      <c r="B38" s="847"/>
      <c r="C38" s="847"/>
      <c r="D38" s="847"/>
      <c r="E38" s="847"/>
      <c r="F38" s="847"/>
      <c r="G38" s="847"/>
      <c r="H38" s="847"/>
      <c r="I38" s="231"/>
      <c r="J38" s="266"/>
      <c r="K38" s="231"/>
      <c r="L38" s="858"/>
      <c r="M38" s="858"/>
      <c r="N38" s="858"/>
      <c r="O38" s="231"/>
      <c r="P38" s="266"/>
    </row>
    <row r="39" spans="1:26" ht="29.25" customHeight="1">
      <c r="A39" s="208"/>
      <c r="B39" s="757"/>
      <c r="C39" s="757"/>
      <c r="D39" s="757"/>
      <c r="E39" s="757"/>
      <c r="F39" s="757"/>
      <c r="G39" s="757"/>
      <c r="H39" s="757"/>
      <c r="I39" s="231"/>
      <c r="J39" s="266"/>
      <c r="K39" s="231"/>
      <c r="L39" s="858"/>
      <c r="M39" s="858"/>
      <c r="N39" s="858"/>
      <c r="O39" s="231"/>
      <c r="P39" s="266"/>
    </row>
    <row r="40" spans="1:26" ht="42.75" customHeight="1">
      <c r="A40" s="208"/>
      <c r="B40" s="758" t="s">
        <v>1860</v>
      </c>
      <c r="C40" s="758"/>
      <c r="D40" s="758"/>
      <c r="E40" s="758"/>
      <c r="F40" s="758"/>
      <c r="G40" s="758"/>
      <c r="H40" s="758"/>
      <c r="I40" s="231"/>
      <c r="J40" s="266"/>
      <c r="K40" s="231"/>
      <c r="L40" s="858"/>
      <c r="M40" s="858"/>
      <c r="N40" s="858"/>
      <c r="O40" s="231"/>
      <c r="P40" s="266"/>
    </row>
    <row r="41" spans="1:26" ht="19.5" customHeight="1">
      <c r="A41" s="208"/>
      <c r="B41" s="838" t="s">
        <v>1280</v>
      </c>
      <c r="C41" s="839"/>
      <c r="D41" s="839"/>
      <c r="E41" s="854"/>
      <c r="F41" s="855"/>
      <c r="G41" s="621"/>
      <c r="H41" s="621"/>
      <c r="I41" s="231"/>
      <c r="J41" s="266"/>
      <c r="K41" s="231"/>
      <c r="L41" s="858"/>
      <c r="M41" s="858"/>
      <c r="N41" s="858"/>
      <c r="O41" s="231"/>
      <c r="P41" s="266"/>
    </row>
    <row r="42" spans="1:26" ht="33.75" customHeight="1">
      <c r="A42" s="208"/>
      <c r="B42" s="610" t="s">
        <v>1281</v>
      </c>
      <c r="C42" s="271" t="s">
        <v>13</v>
      </c>
      <c r="D42" s="271" t="s">
        <v>124</v>
      </c>
      <c r="E42" s="271" t="s">
        <v>1354</v>
      </c>
      <c r="F42" s="271" t="s">
        <v>1283</v>
      </c>
      <c r="G42" s="271" t="s">
        <v>1432</v>
      </c>
      <c r="H42" s="616" t="s">
        <v>1279</v>
      </c>
      <c r="I42" s="231"/>
      <c r="J42" s="266"/>
      <c r="K42" s="231"/>
      <c r="L42" s="858"/>
      <c r="M42" s="858"/>
      <c r="N42" s="858"/>
      <c r="O42" s="231"/>
      <c r="P42" s="266"/>
    </row>
    <row r="43" spans="1:26" ht="29.25" customHeight="1">
      <c r="A43" s="208"/>
      <c r="B43" s="619"/>
      <c r="C43" s="285"/>
      <c r="D43" s="285"/>
      <c r="E43" s="285"/>
      <c r="F43" s="285"/>
      <c r="G43" s="286"/>
      <c r="H43" s="622">
        <f>SUM(B43:G43)</f>
        <v>0</v>
      </c>
      <c r="I43" s="231"/>
      <c r="J43" s="266"/>
      <c r="K43" s="231"/>
      <c r="L43" s="856"/>
      <c r="M43" s="856"/>
      <c r="N43" s="856"/>
      <c r="O43" s="231"/>
      <c r="P43" s="266"/>
    </row>
    <row r="44" spans="1:26" ht="29.25" customHeight="1">
      <c r="A44" s="208"/>
      <c r="B44" s="292"/>
      <c r="C44" s="292"/>
      <c r="D44" s="292"/>
      <c r="E44" s="292"/>
      <c r="F44" s="292"/>
      <c r="G44" s="292"/>
      <c r="H44" s="292"/>
      <c r="I44" s="231"/>
      <c r="J44" s="266"/>
      <c r="K44" s="231"/>
      <c r="L44" s="773"/>
      <c r="M44" s="773"/>
      <c r="N44" s="773"/>
      <c r="O44" s="231"/>
      <c r="P44" s="266"/>
    </row>
    <row r="45" spans="1:26" ht="20.25" customHeight="1">
      <c r="A45" s="208"/>
      <c r="B45" s="838" t="s">
        <v>1280</v>
      </c>
      <c r="C45" s="839"/>
      <c r="D45" s="839"/>
      <c r="E45" s="842"/>
      <c r="F45" s="843"/>
      <c r="G45" s="553"/>
      <c r="H45" s="552"/>
      <c r="I45" s="231"/>
      <c r="J45" s="266"/>
      <c r="K45" s="231"/>
      <c r="L45" s="773"/>
      <c r="M45" s="773"/>
      <c r="N45" s="773"/>
      <c r="O45" s="231"/>
      <c r="P45" s="266"/>
    </row>
    <row r="46" spans="1:26" ht="34.5" customHeight="1">
      <c r="A46" s="208"/>
      <c r="B46" s="610" t="s">
        <v>1281</v>
      </c>
      <c r="C46" s="271" t="s">
        <v>1282</v>
      </c>
      <c r="D46" s="271" t="s">
        <v>124</v>
      </c>
      <c r="E46" s="271" t="s">
        <v>1354</v>
      </c>
      <c r="F46" s="271" t="s">
        <v>1283</v>
      </c>
      <c r="G46" s="271" t="s">
        <v>1432</v>
      </c>
      <c r="H46" s="616" t="s">
        <v>1279</v>
      </c>
      <c r="I46" s="231"/>
      <c r="J46" s="266"/>
      <c r="K46" s="231"/>
      <c r="L46" s="773"/>
      <c r="M46" s="773"/>
      <c r="N46" s="773"/>
      <c r="O46" s="231"/>
      <c r="P46" s="266"/>
    </row>
    <row r="47" spans="1:26" ht="48.75" customHeight="1">
      <c r="A47" s="208"/>
      <c r="B47" s="619"/>
      <c r="C47" s="285"/>
      <c r="D47" s="285"/>
      <c r="E47" s="285"/>
      <c r="F47" s="285"/>
      <c r="G47" s="286"/>
      <c r="H47" s="618">
        <f>SUM(B47:G47)</f>
        <v>0</v>
      </c>
      <c r="I47" s="231"/>
      <c r="J47" s="266"/>
      <c r="K47" s="231"/>
      <c r="L47" s="293"/>
      <c r="M47" s="293"/>
      <c r="N47" s="293"/>
      <c r="O47" s="231"/>
      <c r="P47" s="266"/>
    </row>
    <row r="48" spans="1:26" ht="18" customHeight="1">
      <c r="A48" s="208"/>
      <c r="B48" s="773"/>
      <c r="C48" s="773"/>
      <c r="D48" s="773"/>
      <c r="E48" s="773"/>
      <c r="F48" s="773"/>
      <c r="G48" s="773"/>
      <c r="H48" s="773"/>
      <c r="I48" s="231"/>
      <c r="J48" s="266"/>
      <c r="K48" s="231"/>
      <c r="L48" s="293"/>
      <c r="M48" s="293"/>
      <c r="N48" s="293"/>
      <c r="O48" s="231"/>
      <c r="P48" s="266"/>
    </row>
    <row r="49" spans="1:16" ht="45.75" customHeight="1">
      <c r="A49" s="208"/>
      <c r="B49" s="758" t="s">
        <v>1861</v>
      </c>
      <c r="C49" s="758"/>
      <c r="D49" s="758"/>
      <c r="E49" s="758"/>
      <c r="F49" s="758"/>
      <c r="G49" s="758"/>
      <c r="H49" s="758"/>
      <c r="I49" s="231"/>
      <c r="J49" s="266"/>
      <c r="K49" s="231"/>
      <c r="L49" s="819"/>
      <c r="M49" s="819"/>
      <c r="N49" s="819"/>
      <c r="O49" s="231"/>
      <c r="P49" s="266"/>
    </row>
    <row r="50" spans="1:16" ht="76.5" customHeight="1">
      <c r="A50" s="208"/>
      <c r="B50" s="847"/>
      <c r="C50" s="847"/>
      <c r="D50" s="847"/>
      <c r="E50" s="847"/>
      <c r="F50" s="847"/>
      <c r="G50" s="847"/>
      <c r="H50" s="847"/>
      <c r="I50" s="231"/>
      <c r="J50" s="266"/>
      <c r="K50" s="231"/>
      <c r="L50" s="819"/>
      <c r="M50" s="819"/>
      <c r="N50" s="819"/>
      <c r="O50" s="231"/>
      <c r="P50" s="266"/>
    </row>
    <row r="51" spans="1:16" ht="24.75" customHeight="1">
      <c r="A51" s="208"/>
      <c r="B51" s="758" t="s">
        <v>1862</v>
      </c>
      <c r="C51" s="758"/>
      <c r="D51" s="758"/>
      <c r="E51" s="758"/>
      <c r="F51" s="758"/>
      <c r="G51" s="758"/>
      <c r="H51" s="758"/>
      <c r="I51" s="231"/>
      <c r="J51" s="266"/>
      <c r="K51" s="231"/>
      <c r="L51" s="819"/>
      <c r="M51" s="819"/>
      <c r="N51" s="819"/>
      <c r="O51" s="231"/>
      <c r="P51" s="266"/>
    </row>
    <row r="52" spans="1:16" ht="28.5" customHeight="1">
      <c r="A52" s="208"/>
      <c r="B52" s="552"/>
      <c r="C52" s="552"/>
      <c r="D52" s="852"/>
      <c r="E52" s="852"/>
      <c r="F52" s="852"/>
      <c r="G52" s="552"/>
      <c r="H52" s="552"/>
      <c r="I52" s="231"/>
      <c r="J52" s="266"/>
      <c r="K52" s="231"/>
      <c r="L52" s="819"/>
      <c r="M52" s="819"/>
      <c r="N52" s="819"/>
      <c r="O52" s="231"/>
      <c r="P52" s="266"/>
    </row>
    <row r="53" spans="1:16" ht="28.5" customHeight="1">
      <c r="A53" s="208"/>
      <c r="B53" s="552"/>
      <c r="C53" s="552"/>
      <c r="D53" s="853"/>
      <c r="E53" s="853"/>
      <c r="F53" s="853"/>
      <c r="G53" s="552"/>
      <c r="H53" s="552"/>
      <c r="I53" s="231"/>
      <c r="J53" s="266"/>
      <c r="K53" s="231"/>
      <c r="L53" s="819"/>
      <c r="M53" s="819"/>
      <c r="N53" s="819"/>
      <c r="O53" s="231"/>
      <c r="P53" s="266"/>
    </row>
    <row r="54" spans="1:16" ht="28.5" customHeight="1">
      <c r="A54" s="208"/>
      <c r="B54" s="312"/>
      <c r="C54" s="615"/>
      <c r="D54" s="853"/>
      <c r="E54" s="853"/>
      <c r="F54" s="853"/>
      <c r="G54" s="615"/>
      <c r="H54" s="615"/>
      <c r="I54" s="231"/>
      <c r="J54" s="266"/>
      <c r="K54" s="231"/>
      <c r="L54" s="819"/>
      <c r="M54" s="819"/>
      <c r="N54" s="819"/>
      <c r="O54" s="231"/>
      <c r="P54" s="266"/>
    </row>
    <row r="55" spans="1:16" ht="36" customHeight="1">
      <c r="A55" s="208"/>
      <c r="B55" s="758" t="s">
        <v>1863</v>
      </c>
      <c r="C55" s="758"/>
      <c r="D55" s="758"/>
      <c r="E55" s="758"/>
      <c r="F55" s="758"/>
      <c r="G55" s="758"/>
      <c r="H55" s="758"/>
      <c r="I55" s="231"/>
      <c r="J55" s="266"/>
      <c r="K55" s="231"/>
      <c r="L55" s="819"/>
      <c r="M55" s="819"/>
      <c r="N55" s="819"/>
      <c r="O55" s="231"/>
      <c r="P55" s="266"/>
    </row>
    <row r="56" spans="1:16" ht="33.75" customHeight="1">
      <c r="A56" s="208"/>
      <c r="B56" s="859"/>
      <c r="C56" s="859"/>
      <c r="D56" s="859"/>
      <c r="E56" s="859"/>
      <c r="F56" s="859"/>
      <c r="G56" s="859"/>
      <c r="H56" s="859"/>
      <c r="I56" s="231"/>
      <c r="J56" s="266"/>
      <c r="K56" s="231"/>
      <c r="L56" s="269"/>
      <c r="M56" s="269"/>
      <c r="N56" s="269"/>
      <c r="O56" s="231"/>
      <c r="P56" s="266"/>
    </row>
    <row r="57" spans="1:16" ht="33.75" customHeight="1">
      <c r="A57" s="208"/>
      <c r="B57" s="758" t="s">
        <v>1864</v>
      </c>
      <c r="C57" s="758"/>
      <c r="D57" s="758"/>
      <c r="E57" s="758"/>
      <c r="F57" s="758"/>
      <c r="G57" s="758"/>
      <c r="H57" s="758"/>
      <c r="I57" s="231"/>
      <c r="J57" s="266"/>
      <c r="K57" s="231"/>
      <c r="L57" s="269"/>
      <c r="M57" s="269"/>
      <c r="N57" s="269"/>
      <c r="O57" s="231"/>
      <c r="P57" s="266"/>
    </row>
    <row r="58" spans="1:16" ht="33.75" customHeight="1">
      <c r="A58" s="208"/>
      <c r="B58" s="294"/>
      <c r="C58" s="830" t="s">
        <v>1865</v>
      </c>
      <c r="D58" s="830"/>
      <c r="E58" s="830"/>
      <c r="F58" s="830"/>
      <c r="G58" s="863"/>
      <c r="H58" s="863"/>
      <c r="I58" s="231"/>
      <c r="J58" s="266"/>
      <c r="K58" s="231"/>
      <c r="L58" s="269"/>
      <c r="M58" s="269"/>
      <c r="N58" s="269"/>
      <c r="O58" s="231"/>
      <c r="P58" s="266"/>
    </row>
    <row r="59" spans="1:16" ht="31.5" customHeight="1">
      <c r="A59" s="208"/>
      <c r="B59" s="277"/>
      <c r="C59" s="825" t="s">
        <v>1866</v>
      </c>
      <c r="D59" s="825"/>
      <c r="E59" s="825"/>
      <c r="F59" s="825"/>
      <c r="G59" s="861"/>
      <c r="H59" s="861"/>
      <c r="I59" s="231"/>
      <c r="J59" s="266"/>
      <c r="K59" s="231"/>
      <c r="L59" s="269"/>
      <c r="M59" s="269"/>
      <c r="N59" s="269"/>
      <c r="O59" s="231"/>
      <c r="P59" s="266"/>
    </row>
    <row r="60" spans="1:16" s="267" customFormat="1" ht="31.5" customHeight="1">
      <c r="A60" s="208"/>
      <c r="B60" s="277"/>
      <c r="C60" s="825" t="s">
        <v>1867</v>
      </c>
      <c r="D60" s="825"/>
      <c r="E60" s="825"/>
      <c r="F60" s="825"/>
      <c r="G60" s="295"/>
      <c r="H60" s="295"/>
      <c r="I60" s="231"/>
      <c r="J60" s="266"/>
      <c r="K60" s="231"/>
      <c r="L60" s="269"/>
      <c r="M60" s="269"/>
      <c r="N60" s="269"/>
      <c r="O60" s="231"/>
      <c r="P60" s="266"/>
    </row>
    <row r="61" spans="1:16" ht="38.85" customHeight="1">
      <c r="A61" s="208"/>
      <c r="B61" s="280"/>
      <c r="C61" s="860" t="s">
        <v>1868</v>
      </c>
      <c r="D61" s="860"/>
      <c r="E61" s="860"/>
      <c r="F61" s="860"/>
      <c r="G61" s="862"/>
      <c r="H61" s="862"/>
      <c r="I61" s="231"/>
      <c r="J61" s="266"/>
      <c r="K61" s="231"/>
      <c r="L61" s="269"/>
      <c r="M61" s="269"/>
      <c r="N61" s="269"/>
      <c r="O61" s="231"/>
      <c r="P61" s="266"/>
    </row>
    <row r="62" spans="1:16">
      <c r="A62" s="208"/>
      <c r="B62" s="280"/>
      <c r="C62" s="860" t="s">
        <v>1869</v>
      </c>
      <c r="D62" s="860"/>
      <c r="E62" s="860"/>
      <c r="F62" s="860"/>
      <c r="G62" s="261"/>
      <c r="H62" s="261"/>
      <c r="I62" s="231"/>
      <c r="J62" s="266"/>
      <c r="K62" s="231"/>
      <c r="L62" s="269"/>
      <c r="M62" s="269"/>
      <c r="N62" s="269"/>
      <c r="O62" s="231"/>
      <c r="P62" s="266"/>
    </row>
    <row r="63" spans="1:16" ht="36" customHeight="1">
      <c r="A63" s="208"/>
      <c r="B63" s="810" t="s">
        <v>1870</v>
      </c>
      <c r="C63" s="810"/>
      <c r="D63" s="810"/>
      <c r="E63" s="810"/>
      <c r="F63" s="810"/>
      <c r="G63" s="810"/>
      <c r="H63" s="810"/>
      <c r="I63" s="231"/>
      <c r="J63" s="266"/>
      <c r="K63" s="231"/>
      <c r="L63" s="269"/>
      <c r="M63" s="269"/>
      <c r="N63" s="269"/>
      <c r="O63" s="231"/>
      <c r="P63" s="266"/>
    </row>
    <row r="64" spans="1:16">
      <c r="A64" s="208"/>
      <c r="B64" s="847"/>
      <c r="C64" s="847"/>
      <c r="D64" s="847"/>
      <c r="E64" s="847"/>
      <c r="F64" s="847"/>
      <c r="G64" s="847"/>
      <c r="H64" s="847"/>
      <c r="I64" s="231"/>
      <c r="J64" s="266"/>
      <c r="K64" s="231"/>
      <c r="L64" s="269"/>
      <c r="M64" s="269"/>
      <c r="N64" s="269"/>
      <c r="O64" s="231"/>
      <c r="P64" s="266"/>
    </row>
    <row r="65" spans="1:26">
      <c r="A65" s="208"/>
      <c r="B65" s="847"/>
      <c r="C65" s="847"/>
      <c r="D65" s="847"/>
      <c r="E65" s="847"/>
      <c r="F65" s="847"/>
      <c r="G65" s="847"/>
      <c r="H65" s="847"/>
      <c r="I65" s="231"/>
      <c r="J65" s="266"/>
      <c r="K65" s="231"/>
      <c r="L65" s="269"/>
      <c r="M65" s="269"/>
      <c r="N65" s="269"/>
      <c r="O65" s="231"/>
      <c r="P65" s="266"/>
      <c r="R65" s="290"/>
      <c r="S65" s="290"/>
      <c r="T65" s="290"/>
      <c r="U65" s="290"/>
      <c r="V65" s="290"/>
      <c r="W65" s="290"/>
      <c r="X65" s="290"/>
      <c r="Y65" s="290"/>
      <c r="Z65" s="290"/>
    </row>
    <row r="66" spans="1:26">
      <c r="A66" s="208"/>
      <c r="B66" s="847"/>
      <c r="C66" s="847"/>
      <c r="D66" s="847"/>
      <c r="E66" s="847"/>
      <c r="F66" s="847"/>
      <c r="G66" s="847"/>
      <c r="H66" s="847"/>
      <c r="I66" s="231"/>
      <c r="J66" s="266"/>
      <c r="K66" s="296"/>
      <c r="L66" s="269"/>
      <c r="M66" s="269"/>
      <c r="N66" s="269"/>
      <c r="O66" s="296"/>
      <c r="P66" s="266"/>
    </row>
    <row r="67" spans="1:26">
      <c r="A67" s="208"/>
      <c r="B67" s="847"/>
      <c r="C67" s="847"/>
      <c r="D67" s="847"/>
      <c r="E67" s="847"/>
      <c r="F67" s="847"/>
      <c r="G67" s="847"/>
      <c r="H67" s="847"/>
      <c r="I67" s="231"/>
      <c r="J67" s="266"/>
      <c r="K67" s="296"/>
      <c r="L67" s="269"/>
      <c r="M67" s="269"/>
      <c r="N67" s="269"/>
      <c r="O67" s="296"/>
      <c r="P67" s="266"/>
    </row>
    <row r="68" spans="1:26">
      <c r="A68" s="208"/>
      <c r="B68" s="847"/>
      <c r="C68" s="847"/>
      <c r="D68" s="847"/>
      <c r="E68" s="847"/>
      <c r="F68" s="847"/>
      <c r="G68" s="847"/>
      <c r="H68" s="847"/>
      <c r="I68" s="231"/>
      <c r="J68" s="266"/>
      <c r="K68" s="296"/>
      <c r="L68" s="269"/>
      <c r="M68" s="269"/>
      <c r="N68" s="269"/>
      <c r="O68" s="296"/>
      <c r="P68" s="266"/>
    </row>
    <row r="69" spans="1:26">
      <c r="A69" s="208"/>
      <c r="B69" s="847"/>
      <c r="C69" s="847"/>
      <c r="D69" s="847"/>
      <c r="E69" s="847"/>
      <c r="F69" s="847"/>
      <c r="G69" s="847"/>
      <c r="H69" s="847"/>
      <c r="I69" s="231"/>
      <c r="J69" s="266"/>
      <c r="K69" s="296"/>
      <c r="L69" s="269"/>
      <c r="M69" s="269"/>
      <c r="N69" s="269"/>
      <c r="O69" s="296"/>
      <c r="P69" s="266"/>
    </row>
    <row r="70" spans="1:26">
      <c r="A70" s="208"/>
      <c r="B70" s="609"/>
      <c r="C70" s="609"/>
      <c r="D70" s="609"/>
      <c r="E70" s="609"/>
      <c r="F70" s="609"/>
      <c r="G70" s="609"/>
      <c r="H70" s="609"/>
      <c r="I70" s="231"/>
      <c r="J70" s="266"/>
      <c r="K70" s="296"/>
      <c r="L70" s="269"/>
      <c r="M70" s="269"/>
      <c r="N70" s="269"/>
      <c r="O70" s="296"/>
      <c r="P70" s="266"/>
    </row>
    <row r="71" spans="1:26">
      <c r="I71" s="298"/>
    </row>
  </sheetData>
  <sheetProtection algorithmName="SHA-512" hashValue="vN0MTRu95OTWJ1nfX1KJGBk5J2QXw54srmMJ+6KnsjMgxYfFdGrj2wgxfpReqAqQ7AIqJRHuNSuf1kNnOm6wtA==" saltValue="u41nMucFmD7ZaOfT2+LBwg==" spinCount="100000" sheet="1" formatRows="0" selectLockedCells="1"/>
  <mergeCells count="83">
    <mergeCell ref="B64:H69"/>
    <mergeCell ref="B56:H56"/>
    <mergeCell ref="C62:F62"/>
    <mergeCell ref="C59:F59"/>
    <mergeCell ref="G59:H59"/>
    <mergeCell ref="C61:F61"/>
    <mergeCell ref="G61:H61"/>
    <mergeCell ref="B63:H63"/>
    <mergeCell ref="C60:F60"/>
    <mergeCell ref="C58:F58"/>
    <mergeCell ref="G58:H58"/>
    <mergeCell ref="B57:H57"/>
    <mergeCell ref="L44:N46"/>
    <mergeCell ref="L43:N43"/>
    <mergeCell ref="L27:M27"/>
    <mergeCell ref="L28:M28"/>
    <mergeCell ref="L32:M32"/>
    <mergeCell ref="L30:M30"/>
    <mergeCell ref="L31:M31"/>
    <mergeCell ref="L37:N42"/>
    <mergeCell ref="L36:N36"/>
    <mergeCell ref="L35:N35"/>
    <mergeCell ref="L49:N55"/>
    <mergeCell ref="L29:M29"/>
    <mergeCell ref="B40:H40"/>
    <mergeCell ref="B38:H38"/>
    <mergeCell ref="D23:H23"/>
    <mergeCell ref="B26:H26"/>
    <mergeCell ref="B49:H49"/>
    <mergeCell ref="B50:H50"/>
    <mergeCell ref="B27:D27"/>
    <mergeCell ref="E27:F27"/>
    <mergeCell ref="D52:F52"/>
    <mergeCell ref="D53:F53"/>
    <mergeCell ref="D54:F54"/>
    <mergeCell ref="E41:F41"/>
    <mergeCell ref="B48:H48"/>
    <mergeCell ref="E45:F45"/>
    <mergeCell ref="B51:H51"/>
    <mergeCell ref="B55:H55"/>
    <mergeCell ref="B45:D45"/>
    <mergeCell ref="B31:D31"/>
    <mergeCell ref="E31:F31"/>
    <mergeCell ref="F36:H36"/>
    <mergeCell ref="B39:H39"/>
    <mergeCell ref="B34:H34"/>
    <mergeCell ref="C37:D37"/>
    <mergeCell ref="B41:D41"/>
    <mergeCell ref="L5:M5"/>
    <mergeCell ref="L7:M7"/>
    <mergeCell ref="L8:M8"/>
    <mergeCell ref="L12:M12"/>
    <mergeCell ref="C4:D4"/>
    <mergeCell ref="E4:F4"/>
    <mergeCell ref="C9:D9"/>
    <mergeCell ref="E9:F9"/>
    <mergeCell ref="L9:N10"/>
    <mergeCell ref="G9:G10"/>
    <mergeCell ref="G4:G5"/>
    <mergeCell ref="L6:M6"/>
    <mergeCell ref="N1:O1"/>
    <mergeCell ref="L2:M2"/>
    <mergeCell ref="N2:O2"/>
    <mergeCell ref="B3:H3"/>
    <mergeCell ref="L3:M3"/>
    <mergeCell ref="B1:H1"/>
    <mergeCell ref="B2:H2"/>
    <mergeCell ref="C21:H21"/>
    <mergeCell ref="C22:H22"/>
    <mergeCell ref="B25:H25"/>
    <mergeCell ref="L26:M26"/>
    <mergeCell ref="L1:M1"/>
    <mergeCell ref="C18:H18"/>
    <mergeCell ref="L18:M18"/>
    <mergeCell ref="B14:H14"/>
    <mergeCell ref="C19:H19"/>
    <mergeCell ref="L25:N25"/>
    <mergeCell ref="L13:M14"/>
    <mergeCell ref="C20:H20"/>
    <mergeCell ref="B8:G8"/>
    <mergeCell ref="C16:H16"/>
    <mergeCell ref="C17:H17"/>
    <mergeCell ref="L4:M4"/>
  </mergeCells>
  <dataValidations count="4">
    <dataValidation type="list" allowBlank="1" showInputMessage="1" showErrorMessage="1" prompt="Choisir" sqref="D52:D54" xr:uid="{A553E1CD-E9B5-48EE-B297-7620DCC770BF}">
      <formula1>Clientèlesvisées</formula1>
    </dataValidation>
    <dataValidation type="list" allowBlank="1" showInputMessage="1" showErrorMessage="1" prompt="Choisir" sqref="N14:N19 N3 N5 N26:N31 N7" xr:uid="{28BBA720-4683-48A2-ABA9-2FAC1AAE9712}">
      <formula1>OuiNon</formula1>
    </dataValidation>
    <dataValidation type="list" allowBlank="1" showInputMessage="1" showErrorMessage="1" prompt="Choisir" sqref="N32" xr:uid="{56A6EBBE-1708-46C7-9B36-0DA0E1DCC9E2}">
      <formula1>ClientèleHQ</formula1>
    </dataValidation>
    <dataValidation type="list" allowBlank="1" showInputMessage="1" showErrorMessage="1" prompt="Choisir" sqref="N34" xr:uid="{EDE6A454-7425-4CA7-A0C8-533060FF4B1C}">
      <formula1>TauxhorsQcRégion</formula1>
    </dataValidation>
  </dataValidations>
  <pageMargins left="0.7" right="0.7" top="0.75" bottom="0.75" header="0.3" footer="0.3"/>
  <pageSetup paperSize="5"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locked="0" defaultSize="0" autoFill="0" autoLine="0" autoPict="0" altText="">
                <anchor moveWithCells="1">
                  <from>
                    <xdr:col>1</xdr:col>
                    <xdr:colOff>561975</xdr:colOff>
                    <xdr:row>34</xdr:row>
                    <xdr:rowOff>66675</xdr:rowOff>
                  </from>
                  <to>
                    <xdr:col>1</xdr:col>
                    <xdr:colOff>752475</xdr:colOff>
                    <xdr:row>34</xdr:row>
                    <xdr:rowOff>333375</xdr:rowOff>
                  </to>
                </anchor>
              </controlPr>
            </control>
          </mc:Choice>
        </mc:AlternateContent>
        <mc:AlternateContent xmlns:mc="http://schemas.openxmlformats.org/markup-compatibility/2006">
          <mc:Choice Requires="x14">
            <control shapeId="20482" r:id="rId5" name="Check Box 2">
              <controlPr locked="0" defaultSize="0" autoFill="0" autoLine="0" autoPict="0" altText="">
                <anchor moveWithCells="1">
                  <from>
                    <xdr:col>3</xdr:col>
                    <xdr:colOff>600075</xdr:colOff>
                    <xdr:row>34</xdr:row>
                    <xdr:rowOff>66675</xdr:rowOff>
                  </from>
                  <to>
                    <xdr:col>3</xdr:col>
                    <xdr:colOff>771525</xdr:colOff>
                    <xdr:row>34</xdr:row>
                    <xdr:rowOff>333375</xdr:rowOff>
                  </to>
                </anchor>
              </controlPr>
            </control>
          </mc:Choice>
        </mc:AlternateContent>
        <mc:AlternateContent xmlns:mc="http://schemas.openxmlformats.org/markup-compatibility/2006">
          <mc:Choice Requires="x14">
            <control shapeId="20483" r:id="rId6" name="Check Box 3">
              <controlPr locked="0" defaultSize="0" autoFill="0" autoLine="0" autoPict="0" altText="">
                <anchor moveWithCells="1">
                  <from>
                    <xdr:col>1</xdr:col>
                    <xdr:colOff>561975</xdr:colOff>
                    <xdr:row>35</xdr:row>
                    <xdr:rowOff>66675</xdr:rowOff>
                  </from>
                  <to>
                    <xdr:col>1</xdr:col>
                    <xdr:colOff>752475</xdr:colOff>
                    <xdr:row>35</xdr:row>
                    <xdr:rowOff>314325</xdr:rowOff>
                  </to>
                </anchor>
              </controlPr>
            </control>
          </mc:Choice>
        </mc:AlternateContent>
        <mc:AlternateContent xmlns:mc="http://schemas.openxmlformats.org/markup-compatibility/2006">
          <mc:Choice Requires="x14">
            <control shapeId="20484" r:id="rId7" name="Check Box 4">
              <controlPr locked="0" defaultSize="0" autoFill="0" autoLine="0" autoPict="0" altText="">
                <anchor moveWithCells="1">
                  <from>
                    <xdr:col>3</xdr:col>
                    <xdr:colOff>600075</xdr:colOff>
                    <xdr:row>35</xdr:row>
                    <xdr:rowOff>66675</xdr:rowOff>
                  </from>
                  <to>
                    <xdr:col>3</xdr:col>
                    <xdr:colOff>771525</xdr:colOff>
                    <xdr:row>35</xdr:row>
                    <xdr:rowOff>314325</xdr:rowOff>
                  </to>
                </anchor>
              </controlPr>
            </control>
          </mc:Choice>
        </mc:AlternateContent>
        <mc:AlternateContent xmlns:mc="http://schemas.openxmlformats.org/markup-compatibility/2006">
          <mc:Choice Requires="x14">
            <control shapeId="20491" r:id="rId8" name="Check Box 11">
              <controlPr locked="0" defaultSize="0" autoFill="0" autoLine="0" autoPict="0" altText="">
                <anchor moveWithCells="1">
                  <from>
                    <xdr:col>1</xdr:col>
                    <xdr:colOff>561975</xdr:colOff>
                    <xdr:row>35</xdr:row>
                    <xdr:rowOff>400050</xdr:rowOff>
                  </from>
                  <to>
                    <xdr:col>1</xdr:col>
                    <xdr:colOff>752475</xdr:colOff>
                    <xdr:row>36</xdr:row>
                    <xdr:rowOff>238125</xdr:rowOff>
                  </to>
                </anchor>
              </controlPr>
            </control>
          </mc:Choice>
        </mc:AlternateContent>
        <mc:AlternateContent xmlns:mc="http://schemas.openxmlformats.org/markup-compatibility/2006">
          <mc:Choice Requires="x14">
            <control shapeId="20503" r:id="rId9" name="Check Box 23">
              <controlPr locked="0" defaultSize="0" autoFill="0" autoLine="0" autoPict="0" altText="">
                <anchor moveWithCells="1">
                  <from>
                    <xdr:col>1</xdr:col>
                    <xdr:colOff>542925</xdr:colOff>
                    <xdr:row>15</xdr:row>
                    <xdr:rowOff>76200</xdr:rowOff>
                  </from>
                  <to>
                    <xdr:col>1</xdr:col>
                    <xdr:colOff>733425</xdr:colOff>
                    <xdr:row>15</xdr:row>
                    <xdr:rowOff>333375</xdr:rowOff>
                  </to>
                </anchor>
              </controlPr>
            </control>
          </mc:Choice>
        </mc:AlternateContent>
        <mc:AlternateContent xmlns:mc="http://schemas.openxmlformats.org/markup-compatibility/2006">
          <mc:Choice Requires="x14">
            <control shapeId="20504" r:id="rId10" name="Check Box 24">
              <controlPr locked="0" defaultSize="0" autoFill="0" autoLine="0" autoPict="0" altText="">
                <anchor moveWithCells="1">
                  <from>
                    <xdr:col>1</xdr:col>
                    <xdr:colOff>533400</xdr:colOff>
                    <xdr:row>16</xdr:row>
                    <xdr:rowOff>104775</xdr:rowOff>
                  </from>
                  <to>
                    <xdr:col>1</xdr:col>
                    <xdr:colOff>733425</xdr:colOff>
                    <xdr:row>16</xdr:row>
                    <xdr:rowOff>352425</xdr:rowOff>
                  </to>
                </anchor>
              </controlPr>
            </control>
          </mc:Choice>
        </mc:AlternateContent>
        <mc:AlternateContent xmlns:mc="http://schemas.openxmlformats.org/markup-compatibility/2006">
          <mc:Choice Requires="x14">
            <control shapeId="20505" r:id="rId11" name="Check Box 25">
              <controlPr locked="0" defaultSize="0" autoFill="0" autoLine="0" autoPict="0" altText="">
                <anchor moveWithCells="1">
                  <from>
                    <xdr:col>1</xdr:col>
                    <xdr:colOff>533400</xdr:colOff>
                    <xdr:row>17</xdr:row>
                    <xdr:rowOff>104775</xdr:rowOff>
                  </from>
                  <to>
                    <xdr:col>1</xdr:col>
                    <xdr:colOff>723900</xdr:colOff>
                    <xdr:row>17</xdr:row>
                    <xdr:rowOff>371475</xdr:rowOff>
                  </to>
                </anchor>
              </controlPr>
            </control>
          </mc:Choice>
        </mc:AlternateContent>
        <mc:AlternateContent xmlns:mc="http://schemas.openxmlformats.org/markup-compatibility/2006">
          <mc:Choice Requires="x14">
            <control shapeId="20506" r:id="rId12" name="Check Box 26">
              <controlPr locked="0" defaultSize="0" autoFill="0" autoLine="0" autoPict="0" altText="">
                <anchor moveWithCells="1">
                  <from>
                    <xdr:col>1</xdr:col>
                    <xdr:colOff>533400</xdr:colOff>
                    <xdr:row>18</xdr:row>
                    <xdr:rowOff>66675</xdr:rowOff>
                  </from>
                  <to>
                    <xdr:col>1</xdr:col>
                    <xdr:colOff>733425</xdr:colOff>
                    <xdr:row>18</xdr:row>
                    <xdr:rowOff>342900</xdr:rowOff>
                  </to>
                </anchor>
              </controlPr>
            </control>
          </mc:Choice>
        </mc:AlternateContent>
        <mc:AlternateContent xmlns:mc="http://schemas.openxmlformats.org/markup-compatibility/2006">
          <mc:Choice Requires="x14">
            <control shapeId="20507" r:id="rId13" name="Check Box 27">
              <controlPr locked="0" defaultSize="0" autoFill="0" autoLine="0" autoPict="0" altText="">
                <anchor moveWithCells="1">
                  <from>
                    <xdr:col>1</xdr:col>
                    <xdr:colOff>533400</xdr:colOff>
                    <xdr:row>19</xdr:row>
                    <xdr:rowOff>76200</xdr:rowOff>
                  </from>
                  <to>
                    <xdr:col>1</xdr:col>
                    <xdr:colOff>733425</xdr:colOff>
                    <xdr:row>19</xdr:row>
                    <xdr:rowOff>342900</xdr:rowOff>
                  </to>
                </anchor>
              </controlPr>
            </control>
          </mc:Choice>
        </mc:AlternateContent>
        <mc:AlternateContent xmlns:mc="http://schemas.openxmlformats.org/markup-compatibility/2006">
          <mc:Choice Requires="x14">
            <control shapeId="20508" r:id="rId14" name="Check Box 28">
              <controlPr locked="0" defaultSize="0" autoFill="0" autoLine="0" autoPict="0" altText="">
                <anchor moveWithCells="1">
                  <from>
                    <xdr:col>1</xdr:col>
                    <xdr:colOff>533400</xdr:colOff>
                    <xdr:row>20</xdr:row>
                    <xdr:rowOff>85725</xdr:rowOff>
                  </from>
                  <to>
                    <xdr:col>1</xdr:col>
                    <xdr:colOff>723900</xdr:colOff>
                    <xdr:row>20</xdr:row>
                    <xdr:rowOff>342900</xdr:rowOff>
                  </to>
                </anchor>
              </controlPr>
            </control>
          </mc:Choice>
        </mc:AlternateContent>
        <mc:AlternateContent xmlns:mc="http://schemas.openxmlformats.org/markup-compatibility/2006">
          <mc:Choice Requires="x14">
            <control shapeId="20509" r:id="rId15" name="Check Box 29">
              <controlPr locked="0" defaultSize="0" autoFill="0" autoLine="0" autoPict="0" altText="">
                <anchor moveWithCells="1">
                  <from>
                    <xdr:col>1</xdr:col>
                    <xdr:colOff>533400</xdr:colOff>
                    <xdr:row>21</xdr:row>
                    <xdr:rowOff>114300</xdr:rowOff>
                  </from>
                  <to>
                    <xdr:col>1</xdr:col>
                    <xdr:colOff>733425</xdr:colOff>
                    <xdr:row>21</xdr:row>
                    <xdr:rowOff>371475</xdr:rowOff>
                  </to>
                </anchor>
              </controlPr>
            </control>
          </mc:Choice>
        </mc:AlternateContent>
        <mc:AlternateContent xmlns:mc="http://schemas.openxmlformats.org/markup-compatibility/2006">
          <mc:Choice Requires="x14">
            <control shapeId="20510" r:id="rId16" name="Check Box 30">
              <controlPr locked="0" defaultSize="0" autoFill="0" autoLine="0" autoPict="0" altText="">
                <anchor moveWithCells="1">
                  <from>
                    <xdr:col>1</xdr:col>
                    <xdr:colOff>523875</xdr:colOff>
                    <xdr:row>22</xdr:row>
                    <xdr:rowOff>85725</xdr:rowOff>
                  </from>
                  <to>
                    <xdr:col>1</xdr:col>
                    <xdr:colOff>723900</xdr:colOff>
                    <xdr:row>22</xdr:row>
                    <xdr:rowOff>342900</xdr:rowOff>
                  </to>
                </anchor>
              </controlPr>
            </control>
          </mc:Choice>
        </mc:AlternateContent>
        <mc:AlternateContent xmlns:mc="http://schemas.openxmlformats.org/markup-compatibility/2006">
          <mc:Choice Requires="x14">
            <control shapeId="20515" r:id="rId17" name="Check Box 35">
              <controlPr locked="0" defaultSize="0" autoFill="0" autoLine="0" autoPict="0" altText="">
                <anchor moveWithCells="1">
                  <from>
                    <xdr:col>1</xdr:col>
                    <xdr:colOff>561975</xdr:colOff>
                    <xdr:row>57</xdr:row>
                    <xdr:rowOff>9525</xdr:rowOff>
                  </from>
                  <to>
                    <xdr:col>1</xdr:col>
                    <xdr:colOff>762000</xdr:colOff>
                    <xdr:row>57</xdr:row>
                    <xdr:rowOff>266700</xdr:rowOff>
                  </to>
                </anchor>
              </controlPr>
            </control>
          </mc:Choice>
        </mc:AlternateContent>
        <mc:AlternateContent xmlns:mc="http://schemas.openxmlformats.org/markup-compatibility/2006">
          <mc:Choice Requires="x14">
            <control shapeId="20516" r:id="rId18" name="Check Box 36">
              <controlPr locked="0" defaultSize="0" autoFill="0" autoLine="0" autoPict="0" altText="">
                <anchor moveWithCells="1">
                  <from>
                    <xdr:col>1</xdr:col>
                    <xdr:colOff>561975</xdr:colOff>
                    <xdr:row>58</xdr:row>
                    <xdr:rowOff>47625</xdr:rowOff>
                  </from>
                  <to>
                    <xdr:col>1</xdr:col>
                    <xdr:colOff>752475</xdr:colOff>
                    <xdr:row>58</xdr:row>
                    <xdr:rowOff>295275</xdr:rowOff>
                  </to>
                </anchor>
              </controlPr>
            </control>
          </mc:Choice>
        </mc:AlternateContent>
        <mc:AlternateContent xmlns:mc="http://schemas.openxmlformats.org/markup-compatibility/2006">
          <mc:Choice Requires="x14">
            <control shapeId="20517" r:id="rId19" name="Check Box 37">
              <controlPr locked="0" defaultSize="0" autoFill="0" autoLine="0" autoPict="0" altText="">
                <anchor moveWithCells="1">
                  <from>
                    <xdr:col>1</xdr:col>
                    <xdr:colOff>542925</xdr:colOff>
                    <xdr:row>59</xdr:row>
                    <xdr:rowOff>390525</xdr:rowOff>
                  </from>
                  <to>
                    <xdr:col>1</xdr:col>
                    <xdr:colOff>733425</xdr:colOff>
                    <xdr:row>60</xdr:row>
                    <xdr:rowOff>238125</xdr:rowOff>
                  </to>
                </anchor>
              </controlPr>
            </control>
          </mc:Choice>
        </mc:AlternateContent>
        <mc:AlternateContent xmlns:mc="http://schemas.openxmlformats.org/markup-compatibility/2006">
          <mc:Choice Requires="x14">
            <control shapeId="20530" r:id="rId20" name="Check Box 50">
              <controlPr locked="0" defaultSize="0" autoFill="0" autoLine="0" autoPict="0" altText="">
                <anchor moveWithCells="1">
                  <from>
                    <xdr:col>1</xdr:col>
                    <xdr:colOff>542925</xdr:colOff>
                    <xdr:row>60</xdr:row>
                    <xdr:rowOff>485775</xdr:rowOff>
                  </from>
                  <to>
                    <xdr:col>1</xdr:col>
                    <xdr:colOff>733425</xdr:colOff>
                    <xdr:row>61</xdr:row>
                    <xdr:rowOff>257175</xdr:rowOff>
                  </to>
                </anchor>
              </controlPr>
            </control>
          </mc:Choice>
        </mc:AlternateContent>
        <mc:AlternateContent xmlns:mc="http://schemas.openxmlformats.org/markup-compatibility/2006">
          <mc:Choice Requires="x14">
            <control shapeId="20546" r:id="rId21" name="Check Box 66">
              <controlPr locked="0" defaultSize="0" autoFill="0" autoLine="0" autoPict="0" altText="">
                <anchor moveWithCells="1">
                  <from>
                    <xdr:col>1</xdr:col>
                    <xdr:colOff>561975</xdr:colOff>
                    <xdr:row>58</xdr:row>
                    <xdr:rowOff>390525</xdr:rowOff>
                  </from>
                  <to>
                    <xdr:col>1</xdr:col>
                    <xdr:colOff>752475</xdr:colOff>
                    <xdr:row>59</xdr:row>
                    <xdr:rowOff>238125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40721-89B1-44A5-ABD7-D0D695422D19}">
  <sheetPr codeName="Feuil6">
    <tabColor theme="4"/>
    <pageSetUpPr fitToPage="1"/>
  </sheetPr>
  <dimension ref="A1:M68"/>
  <sheetViews>
    <sheetView showGridLines="0" zoomScaleNormal="100" workbookViewId="0">
      <selection activeCell="B11" sqref="B11:C11"/>
    </sheetView>
  </sheetViews>
  <sheetFormatPr baseColWidth="10" defaultColWidth="10.85546875" defaultRowHeight="23.25" outlineLevelCol="1"/>
  <cols>
    <col min="1" max="1" width="1.140625" style="214" customWidth="1"/>
    <col min="2" max="2" width="16.5703125" style="214" customWidth="1"/>
    <col min="3" max="3" width="68.42578125" style="214" customWidth="1"/>
    <col min="4" max="4" width="1.42578125" style="297" customWidth="1"/>
    <col min="5" max="5" width="1.140625" style="297" customWidth="1"/>
    <col min="6" max="6" width="1.42578125" style="214" hidden="1" customWidth="1" outlineLevel="1"/>
    <col min="7" max="7" width="69.42578125" style="214" hidden="1" customWidth="1" outlineLevel="1"/>
    <col min="8" max="8" width="18.42578125" style="214" hidden="1" customWidth="1" outlineLevel="1"/>
    <col min="9" max="9" width="1.42578125" style="214" hidden="1" customWidth="1" outlineLevel="1"/>
    <col min="10" max="10" width="1.140625" style="214" hidden="1" customWidth="1" outlineLevel="1"/>
    <col min="11" max="11" width="11.42578125" style="214" hidden="1" customWidth="1" outlineLevel="1"/>
    <col min="12" max="12" width="10.85546875" style="214" collapsed="1"/>
    <col min="13" max="16384" width="10.85546875" style="214"/>
  </cols>
  <sheetData>
    <row r="1" spans="1:10" s="301" customFormat="1" ht="48.75" customHeight="1" thickBot="1">
      <c r="A1" s="299"/>
      <c r="B1" s="654" t="s">
        <v>1715</v>
      </c>
      <c r="C1" s="654"/>
      <c r="D1" s="164"/>
      <c r="E1" s="165"/>
      <c r="F1" s="321"/>
      <c r="G1" s="827" t="s">
        <v>1746</v>
      </c>
      <c r="H1" s="827"/>
      <c r="I1" s="302"/>
      <c r="J1" s="299"/>
    </row>
    <row r="2" spans="1:10" s="301" customFormat="1" ht="32.25" customHeight="1" thickTop="1" thickBot="1">
      <c r="A2" s="299"/>
      <c r="B2" s="653" t="s">
        <v>1266</v>
      </c>
      <c r="C2" s="653"/>
      <c r="D2" s="164"/>
      <c r="E2" s="165"/>
      <c r="F2" s="321"/>
      <c r="G2" s="752" t="s">
        <v>1871</v>
      </c>
      <c r="H2" s="752"/>
      <c r="I2" s="233"/>
      <c r="J2" s="322"/>
    </row>
    <row r="3" spans="1:10" ht="42.75" customHeight="1" thickTop="1">
      <c r="A3" s="208"/>
      <c r="B3" s="758" t="s">
        <v>1872</v>
      </c>
      <c r="C3" s="758"/>
      <c r="D3" s="231"/>
      <c r="E3" s="266"/>
      <c r="F3" s="269"/>
      <c r="G3" s="304" t="s">
        <v>1873</v>
      </c>
      <c r="H3" s="305"/>
      <c r="I3" s="306"/>
      <c r="J3" s="208"/>
    </row>
    <row r="4" spans="1:10" ht="28.5" customHeight="1">
      <c r="A4" s="208"/>
      <c r="B4" s="623" t="s">
        <v>1874</v>
      </c>
      <c r="C4" s="308"/>
      <c r="D4" s="231"/>
      <c r="E4" s="266"/>
      <c r="F4" s="269"/>
      <c r="G4" s="309" t="s">
        <v>1576</v>
      </c>
      <c r="H4" s="499"/>
      <c r="I4" s="306"/>
      <c r="J4" s="208"/>
    </row>
    <row r="5" spans="1:10" ht="27.75" customHeight="1">
      <c r="A5" s="208"/>
      <c r="B5" s="623"/>
      <c r="C5" s="551"/>
      <c r="D5" s="231"/>
      <c r="E5" s="266"/>
      <c r="F5" s="269"/>
      <c r="G5" s="310" t="s">
        <v>1577</v>
      </c>
      <c r="H5" s="500"/>
      <c r="I5" s="306"/>
      <c r="J5" s="208"/>
    </row>
    <row r="6" spans="1:10" ht="21" customHeight="1">
      <c r="A6" s="208"/>
      <c r="B6" s="623" t="s">
        <v>1875</v>
      </c>
      <c r="C6" s="624"/>
      <c r="D6" s="231"/>
      <c r="E6" s="266"/>
      <c r="F6" s="269"/>
      <c r="G6" s="312"/>
      <c r="H6" s="160"/>
      <c r="I6" s="160"/>
      <c r="J6" s="208"/>
    </row>
    <row r="7" spans="1:10" ht="27" customHeight="1">
      <c r="A7" s="208"/>
      <c r="B7" s="609"/>
      <c r="C7" s="551"/>
      <c r="D7" s="231"/>
      <c r="E7" s="266"/>
      <c r="F7" s="269"/>
      <c r="G7" s="312"/>
      <c r="H7" s="160"/>
      <c r="I7" s="160"/>
      <c r="J7" s="208"/>
    </row>
    <row r="8" spans="1:10" ht="28.5" customHeight="1" thickBot="1">
      <c r="A8" s="208"/>
      <c r="B8" s="845"/>
      <c r="C8" s="845"/>
      <c r="D8" s="231"/>
      <c r="E8" s="266"/>
      <c r="F8" s="269"/>
      <c r="G8" s="865"/>
      <c r="H8" s="820"/>
      <c r="I8" s="243"/>
      <c r="J8" s="208"/>
    </row>
    <row r="9" spans="1:10" ht="31.5" customHeight="1" thickTop="1">
      <c r="A9" s="208"/>
      <c r="B9" s="773" t="s">
        <v>1876</v>
      </c>
      <c r="C9" s="773"/>
      <c r="D9" s="231"/>
      <c r="E9" s="266"/>
      <c r="F9" s="269"/>
      <c r="G9" s="313" t="s">
        <v>1877</v>
      </c>
      <c r="H9" s="499"/>
      <c r="I9" s="306"/>
      <c r="J9" s="208"/>
    </row>
    <row r="10" spans="1:10" ht="30">
      <c r="A10" s="208"/>
      <c r="B10" s="607" t="s">
        <v>1267</v>
      </c>
      <c r="C10" s="261"/>
      <c r="D10" s="231"/>
      <c r="E10" s="266"/>
      <c r="F10" s="269"/>
      <c r="G10" s="314" t="s">
        <v>1578</v>
      </c>
      <c r="H10" s="500"/>
      <c r="I10" s="306"/>
      <c r="J10" s="208"/>
    </row>
    <row r="11" spans="1:10" ht="113.25" customHeight="1">
      <c r="A11" s="208"/>
      <c r="B11" s="847"/>
      <c r="C11" s="847"/>
      <c r="D11" s="231"/>
      <c r="E11" s="266"/>
      <c r="F11" s="269"/>
      <c r="G11" s="242" t="s">
        <v>1579</v>
      </c>
      <c r="H11" s="160"/>
      <c r="I11" s="160"/>
      <c r="J11" s="208"/>
    </row>
    <row r="12" spans="1:10" ht="24" customHeight="1">
      <c r="A12" s="208"/>
      <c r="B12" s="810" t="s">
        <v>1269</v>
      </c>
      <c r="C12" s="810"/>
      <c r="D12" s="231"/>
      <c r="E12" s="266"/>
      <c r="F12" s="269"/>
      <c r="G12" s="864"/>
      <c r="H12" s="864"/>
      <c r="I12" s="191"/>
      <c r="J12" s="208"/>
    </row>
    <row r="13" spans="1:10" ht="135" customHeight="1">
      <c r="A13" s="208"/>
      <c r="B13" s="847"/>
      <c r="C13" s="847"/>
      <c r="D13" s="231"/>
      <c r="E13" s="266"/>
      <c r="F13" s="269"/>
      <c r="G13" s="864"/>
      <c r="H13" s="864"/>
      <c r="I13" s="191"/>
      <c r="J13" s="208"/>
    </row>
    <row r="14" spans="1:10" ht="19.5" customHeight="1">
      <c r="A14" s="208"/>
      <c r="B14" s="757"/>
      <c r="C14" s="757"/>
      <c r="D14" s="231"/>
      <c r="E14" s="266"/>
      <c r="F14" s="269"/>
      <c r="G14" s="100"/>
      <c r="H14" s="279"/>
      <c r="I14" s="279"/>
      <c r="J14" s="208"/>
    </row>
    <row r="15" spans="1:10" s="301" customFormat="1" ht="25.5" customHeight="1" thickBot="1">
      <c r="A15" s="299"/>
      <c r="B15" s="653" t="s">
        <v>1270</v>
      </c>
      <c r="C15" s="653"/>
      <c r="D15" s="164"/>
      <c r="E15" s="165"/>
      <c r="F15" s="321"/>
      <c r="G15" s="303" t="s">
        <v>1270</v>
      </c>
      <c r="H15" s="303"/>
      <c r="I15" s="233"/>
      <c r="J15" s="299"/>
    </row>
    <row r="16" spans="1:10" ht="14.25" customHeight="1" thickTop="1">
      <c r="A16" s="208"/>
      <c r="B16" s="609"/>
      <c r="C16" s="609"/>
      <c r="D16" s="231"/>
      <c r="E16" s="266"/>
      <c r="F16" s="269"/>
      <c r="G16" s="154"/>
      <c r="H16" s="315"/>
      <c r="I16" s="306"/>
      <c r="J16" s="208"/>
    </row>
    <row r="17" spans="1:13" ht="27" customHeight="1">
      <c r="A17" s="208"/>
      <c r="B17" s="758" t="s">
        <v>1878</v>
      </c>
      <c r="C17" s="773"/>
      <c r="D17" s="77"/>
      <c r="E17" s="266"/>
      <c r="F17" s="269"/>
      <c r="G17" s="316" t="s">
        <v>1879</v>
      </c>
      <c r="H17" s="499"/>
      <c r="I17" s="306"/>
      <c r="J17" s="208"/>
    </row>
    <row r="18" spans="1:13" ht="27" customHeight="1">
      <c r="A18" s="208"/>
      <c r="B18" s="866" t="s">
        <v>1880</v>
      </c>
      <c r="C18" s="866"/>
      <c r="D18" s="231"/>
      <c r="E18" s="266"/>
      <c r="F18" s="269"/>
      <c r="G18" s="252" t="s">
        <v>1686</v>
      </c>
      <c r="H18" s="499"/>
      <c r="I18" s="306"/>
      <c r="J18" s="208"/>
    </row>
    <row r="19" spans="1:13" ht="28.5" customHeight="1">
      <c r="A19" s="208"/>
      <c r="B19" s="757"/>
      <c r="C19" s="757"/>
      <c r="D19" s="231"/>
      <c r="E19" s="266"/>
      <c r="F19" s="269"/>
      <c r="G19" s="252" t="s">
        <v>1881</v>
      </c>
      <c r="H19" s="499"/>
      <c r="I19" s="306"/>
      <c r="J19" s="208"/>
    </row>
    <row r="20" spans="1:13" ht="35.1" customHeight="1">
      <c r="A20" s="208"/>
      <c r="B20" s="275"/>
      <c r="C20" s="557" t="s">
        <v>1271</v>
      </c>
      <c r="D20" s="231"/>
      <c r="E20" s="266"/>
      <c r="F20" s="269"/>
      <c r="G20" s="252" t="s">
        <v>1882</v>
      </c>
      <c r="H20" s="499"/>
      <c r="I20" s="306"/>
      <c r="J20" s="208"/>
    </row>
    <row r="21" spans="1:13" ht="35.1" customHeight="1">
      <c r="A21" s="208"/>
      <c r="B21" s="277"/>
      <c r="C21" s="555" t="s">
        <v>1272</v>
      </c>
      <c r="D21" s="231"/>
      <c r="E21" s="266"/>
      <c r="F21" s="269"/>
      <c r="G21" s="252" t="s">
        <v>1883</v>
      </c>
      <c r="H21" s="500"/>
      <c r="I21" s="306"/>
      <c r="J21" s="208"/>
    </row>
    <row r="22" spans="1:13" ht="35.1" customHeight="1">
      <c r="A22" s="208"/>
      <c r="B22" s="277"/>
      <c r="C22" s="555" t="s">
        <v>1273</v>
      </c>
      <c r="D22" s="231"/>
      <c r="E22" s="266"/>
      <c r="F22" s="269"/>
      <c r="G22" s="252" t="s">
        <v>1884</v>
      </c>
      <c r="H22" s="500"/>
      <c r="I22" s="306"/>
      <c r="J22" s="208"/>
    </row>
    <row r="23" spans="1:13" ht="35.1" customHeight="1">
      <c r="A23" s="208"/>
      <c r="B23" s="278"/>
      <c r="C23" s="537" t="s">
        <v>1274</v>
      </c>
      <c r="D23" s="231"/>
      <c r="E23" s="266"/>
      <c r="F23" s="269"/>
      <c r="G23" s="252" t="s">
        <v>1885</v>
      </c>
      <c r="H23" s="500"/>
      <c r="I23" s="279"/>
      <c r="J23" s="208"/>
    </row>
    <row r="24" spans="1:13" ht="43.5" customHeight="1">
      <c r="A24" s="208"/>
      <c r="B24" s="278"/>
      <c r="C24" s="537" t="s">
        <v>1886</v>
      </c>
      <c r="D24" s="231"/>
      <c r="E24" s="266"/>
      <c r="F24" s="269"/>
      <c r="G24" s="242" t="s">
        <v>1410</v>
      </c>
      <c r="H24" s="279"/>
      <c r="I24" s="279"/>
      <c r="J24" s="208"/>
    </row>
    <row r="25" spans="1:13" ht="35.1" customHeight="1">
      <c r="A25" s="208"/>
      <c r="B25" s="278"/>
      <c r="C25" s="555" t="s">
        <v>1430</v>
      </c>
      <c r="D25" s="231"/>
      <c r="E25" s="317"/>
      <c r="F25" s="269"/>
      <c r="G25" s="864"/>
      <c r="H25" s="864"/>
      <c r="I25" s="100"/>
      <c r="J25" s="208"/>
    </row>
    <row r="26" spans="1:13" ht="35.1" customHeight="1">
      <c r="A26" s="208"/>
      <c r="B26" s="278"/>
      <c r="C26" s="555" t="s">
        <v>1275</v>
      </c>
      <c r="D26" s="231"/>
      <c r="E26" s="317"/>
      <c r="F26" s="269"/>
      <c r="G26" s="864"/>
      <c r="H26" s="864"/>
      <c r="I26" s="100"/>
      <c r="J26" s="208"/>
    </row>
    <row r="27" spans="1:13" ht="35.1" customHeight="1">
      <c r="A27" s="208"/>
      <c r="B27" s="275"/>
      <c r="C27" s="557" t="s">
        <v>1887</v>
      </c>
      <c r="D27" s="231"/>
      <c r="E27" s="317"/>
      <c r="F27" s="269"/>
      <c r="G27" s="864"/>
      <c r="H27" s="864"/>
      <c r="I27" s="100"/>
      <c r="J27" s="208"/>
      <c r="K27" s="267"/>
      <c r="L27" s="267"/>
      <c r="M27" s="267"/>
    </row>
    <row r="28" spans="1:13" ht="35.1" customHeight="1">
      <c r="A28" s="208"/>
      <c r="B28" s="277"/>
      <c r="C28" s="555" t="s">
        <v>1442</v>
      </c>
      <c r="D28" s="231"/>
      <c r="E28" s="317"/>
      <c r="F28" s="269"/>
      <c r="G28" s="864"/>
      <c r="H28" s="864"/>
      <c r="I28" s="100"/>
      <c r="J28" s="208"/>
    </row>
    <row r="29" spans="1:13" ht="35.1" customHeight="1">
      <c r="A29" s="208"/>
      <c r="B29" s="318"/>
      <c r="C29" s="556" t="s">
        <v>1276</v>
      </c>
      <c r="D29" s="231"/>
      <c r="E29" s="317"/>
      <c r="F29" s="269"/>
      <c r="G29" s="864"/>
      <c r="H29" s="864"/>
      <c r="I29" s="100"/>
      <c r="J29" s="208"/>
    </row>
    <row r="30" spans="1:13" ht="12.75" customHeight="1">
      <c r="A30" s="208"/>
      <c r="B30" s="609"/>
      <c r="C30" s="609"/>
      <c r="D30" s="231"/>
      <c r="E30" s="317"/>
      <c r="F30" s="269"/>
      <c r="G30" s="864"/>
      <c r="H30" s="864"/>
      <c r="I30" s="100"/>
      <c r="J30" s="208"/>
    </row>
    <row r="31" spans="1:13">
      <c r="A31" s="208"/>
      <c r="B31" s="763" t="s">
        <v>1888</v>
      </c>
      <c r="C31" s="763"/>
      <c r="D31" s="609"/>
      <c r="E31" s="317"/>
      <c r="F31" s="269"/>
      <c r="G31" s="864"/>
      <c r="H31" s="864"/>
      <c r="I31" s="100"/>
      <c r="J31" s="208"/>
    </row>
    <row r="32" spans="1:13" ht="157.5" customHeight="1">
      <c r="A32" s="208"/>
      <c r="B32" s="847"/>
      <c r="C32" s="847"/>
      <c r="D32" s="625"/>
      <c r="E32" s="317"/>
      <c r="F32" s="269"/>
      <c r="G32" s="269"/>
      <c r="H32" s="269"/>
      <c r="I32" s="269"/>
      <c r="J32" s="208"/>
    </row>
    <row r="33" spans="1:10" ht="15.75" customHeight="1">
      <c r="A33" s="208"/>
      <c r="B33" s="609"/>
      <c r="C33" s="609"/>
      <c r="D33" s="231"/>
      <c r="E33" s="266"/>
      <c r="F33" s="269"/>
      <c r="G33" s="269"/>
      <c r="H33" s="269"/>
      <c r="I33" s="269"/>
      <c r="J33" s="208"/>
    </row>
    <row r="34" spans="1:10">
      <c r="A34" s="208"/>
      <c r="B34" s="873" t="s">
        <v>1889</v>
      </c>
      <c r="C34" s="873"/>
      <c r="D34" s="231"/>
      <c r="E34" s="266"/>
      <c r="F34" s="269"/>
      <c r="G34" s="269"/>
      <c r="H34" s="269"/>
      <c r="I34" s="269"/>
      <c r="J34" s="208"/>
    </row>
    <row r="35" spans="1:10" ht="30.75" customHeight="1">
      <c r="A35" s="208"/>
      <c r="B35" s="867" t="s">
        <v>1441</v>
      </c>
      <c r="C35" s="867"/>
      <c r="D35" s="231"/>
      <c r="E35" s="266"/>
      <c r="F35" s="269"/>
      <c r="G35" s="269"/>
      <c r="H35" s="269"/>
      <c r="I35" s="269"/>
      <c r="J35" s="208"/>
    </row>
    <row r="36" spans="1:10" ht="37.5" customHeight="1">
      <c r="A36" s="208"/>
      <c r="B36" s="275"/>
      <c r="C36" s="872" t="s">
        <v>1890</v>
      </c>
      <c r="D36" s="872"/>
      <c r="E36" s="320"/>
      <c r="F36" s="269"/>
      <c r="G36" s="437"/>
      <c r="H36" s="437"/>
      <c r="I36" s="269"/>
      <c r="J36" s="208"/>
    </row>
    <row r="37" spans="1:10" ht="42" customHeight="1">
      <c r="A37" s="208"/>
      <c r="B37" s="277"/>
      <c r="C37" s="870" t="s">
        <v>1891</v>
      </c>
      <c r="D37" s="870"/>
      <c r="E37" s="320"/>
      <c r="F37" s="269"/>
      <c r="G37" s="269"/>
      <c r="H37" s="269"/>
      <c r="I37" s="269"/>
      <c r="J37" s="208"/>
    </row>
    <row r="38" spans="1:10" ht="33" customHeight="1">
      <c r="A38" s="208"/>
      <c r="B38" s="277"/>
      <c r="C38" s="870" t="s">
        <v>1892</v>
      </c>
      <c r="D38" s="870"/>
      <c r="E38" s="320"/>
      <c r="F38" s="269"/>
      <c r="G38" s="269"/>
      <c r="H38" s="269"/>
      <c r="I38" s="269"/>
      <c r="J38" s="208"/>
    </row>
    <row r="39" spans="1:10" ht="33" customHeight="1">
      <c r="A39" s="208"/>
      <c r="B39" s="278"/>
      <c r="C39" s="644" t="s">
        <v>1893</v>
      </c>
      <c r="D39" s="644"/>
      <c r="E39" s="320"/>
      <c r="F39" s="269"/>
      <c r="G39" s="269"/>
      <c r="H39" s="269"/>
      <c r="I39" s="269"/>
      <c r="J39" s="208"/>
    </row>
    <row r="40" spans="1:10" ht="33" customHeight="1">
      <c r="A40" s="208"/>
      <c r="B40" s="278"/>
      <c r="C40" s="537" t="s">
        <v>1894</v>
      </c>
      <c r="D40" s="537"/>
      <c r="E40" s="320"/>
      <c r="F40" s="269"/>
      <c r="G40" s="269"/>
      <c r="H40" s="269"/>
      <c r="I40" s="269"/>
      <c r="J40" s="208"/>
    </row>
    <row r="41" spans="1:10" ht="33" customHeight="1">
      <c r="A41" s="208"/>
      <c r="B41" s="278"/>
      <c r="C41" s="870" t="s">
        <v>1894</v>
      </c>
      <c r="D41" s="870"/>
      <c r="E41" s="320"/>
      <c r="F41" s="269"/>
      <c r="G41" s="269"/>
      <c r="H41" s="269"/>
      <c r="I41" s="269"/>
      <c r="J41" s="208"/>
    </row>
    <row r="42" spans="1:10" ht="33" customHeight="1">
      <c r="A42" s="208"/>
      <c r="B42" s="280"/>
      <c r="C42" s="871" t="s">
        <v>1895</v>
      </c>
      <c r="D42" s="871"/>
      <c r="E42" s="320"/>
      <c r="F42" s="269"/>
      <c r="G42" s="269"/>
      <c r="H42" s="269"/>
      <c r="I42" s="269"/>
      <c r="J42" s="208"/>
    </row>
    <row r="43" spans="1:10" ht="17.25" customHeight="1">
      <c r="A43" s="208"/>
      <c r="B43" s="609"/>
      <c r="C43" s="868"/>
      <c r="D43" s="868"/>
      <c r="E43" s="266"/>
      <c r="F43" s="269"/>
      <c r="G43" s="269"/>
      <c r="H43" s="269"/>
      <c r="I43" s="269"/>
      <c r="J43" s="208"/>
    </row>
    <row r="44" spans="1:10" ht="11.25" customHeight="1">
      <c r="A44" s="208"/>
      <c r="B44" s="763" t="s">
        <v>1888</v>
      </c>
      <c r="C44" s="763"/>
      <c r="D44" s="763"/>
      <c r="E44" s="266"/>
      <c r="F44" s="269"/>
      <c r="G44" s="269"/>
      <c r="H44" s="269"/>
      <c r="I44" s="269"/>
      <c r="J44" s="208"/>
    </row>
    <row r="45" spans="1:10" ht="156" customHeight="1">
      <c r="A45" s="208"/>
      <c r="B45" s="847"/>
      <c r="C45" s="847"/>
      <c r="E45" s="266"/>
      <c r="F45" s="269"/>
      <c r="G45" s="269"/>
      <c r="H45" s="269"/>
      <c r="I45" s="269"/>
      <c r="J45" s="208"/>
    </row>
    <row r="46" spans="1:10" ht="14.25" customHeight="1">
      <c r="A46" s="208"/>
      <c r="B46" s="609"/>
      <c r="C46" s="609"/>
      <c r="D46" s="231"/>
      <c r="E46" s="266"/>
      <c r="F46" s="269"/>
      <c r="G46" s="269"/>
      <c r="H46" s="269"/>
      <c r="I46" s="269"/>
      <c r="J46" s="208"/>
    </row>
    <row r="47" spans="1:10" ht="16.5" customHeight="1">
      <c r="A47" s="208"/>
      <c r="B47" s="873" t="s">
        <v>1896</v>
      </c>
      <c r="C47" s="873"/>
      <c r="D47" s="231"/>
      <c r="E47" s="266"/>
      <c r="F47" s="269"/>
      <c r="G47" s="269"/>
      <c r="H47" s="269"/>
      <c r="I47" s="269"/>
      <c r="J47" s="208"/>
    </row>
    <row r="48" spans="1:10" ht="16.5" customHeight="1">
      <c r="A48" s="208"/>
      <c r="B48" s="867" t="s">
        <v>1897</v>
      </c>
      <c r="C48" s="867"/>
      <c r="D48" s="231"/>
      <c r="E48" s="266"/>
      <c r="F48" s="269"/>
      <c r="G48" s="269"/>
      <c r="H48" s="269"/>
      <c r="I48" s="269"/>
      <c r="J48" s="208"/>
    </row>
    <row r="49" spans="1:10" ht="29.25" customHeight="1">
      <c r="A49" s="208"/>
      <c r="B49" s="275"/>
      <c r="C49" s="872" t="s">
        <v>1898</v>
      </c>
      <c r="D49" s="872"/>
      <c r="E49" s="266"/>
      <c r="F49" s="269"/>
      <c r="G49" s="269"/>
      <c r="H49" s="269"/>
      <c r="I49" s="269"/>
      <c r="J49" s="208"/>
    </row>
    <row r="50" spans="1:10" ht="26.25" customHeight="1">
      <c r="A50" s="208"/>
      <c r="B50" s="277"/>
      <c r="C50" s="870" t="s">
        <v>1899</v>
      </c>
      <c r="D50" s="870"/>
      <c r="E50" s="266"/>
      <c r="F50" s="269"/>
      <c r="G50" s="269"/>
      <c r="H50" s="269"/>
      <c r="I50" s="269"/>
      <c r="J50" s="208"/>
    </row>
    <row r="51" spans="1:10" ht="26.25" customHeight="1">
      <c r="A51" s="208"/>
      <c r="B51" s="278"/>
      <c r="C51" s="870" t="s">
        <v>1900</v>
      </c>
      <c r="D51" s="870"/>
      <c r="E51" s="266"/>
      <c r="F51" s="269"/>
      <c r="G51" s="269"/>
      <c r="H51" s="269"/>
      <c r="I51" s="269"/>
      <c r="J51" s="208"/>
    </row>
    <row r="52" spans="1:10" ht="26.25" customHeight="1">
      <c r="A52" s="208"/>
      <c r="B52" s="280"/>
      <c r="C52" s="870" t="s">
        <v>1901</v>
      </c>
      <c r="D52" s="870"/>
      <c r="E52" s="266"/>
      <c r="F52" s="269"/>
      <c r="G52" s="269"/>
      <c r="H52" s="269"/>
      <c r="I52" s="269"/>
      <c r="J52" s="208"/>
    </row>
    <row r="53" spans="1:10" ht="30.75" customHeight="1">
      <c r="A53" s="208"/>
      <c r="B53" s="277"/>
      <c r="C53" s="870" t="s">
        <v>1902</v>
      </c>
      <c r="D53" s="870"/>
      <c r="E53" s="266"/>
      <c r="F53" s="269"/>
      <c r="G53" s="269"/>
      <c r="H53" s="269"/>
      <c r="I53" s="269"/>
      <c r="J53" s="208"/>
    </row>
    <row r="54" spans="1:10" ht="24" customHeight="1">
      <c r="A54" s="208"/>
      <c r="B54" s="534" t="s">
        <v>1268</v>
      </c>
      <c r="C54" s="535"/>
      <c r="D54" s="553"/>
      <c r="E54" s="266"/>
      <c r="F54" s="269"/>
      <c r="G54" s="269"/>
      <c r="H54" s="269"/>
      <c r="I54" s="269"/>
      <c r="J54" s="208"/>
    </row>
    <row r="55" spans="1:10" ht="102.75" customHeight="1">
      <c r="A55" s="208"/>
      <c r="B55" s="818"/>
      <c r="C55" s="818"/>
      <c r="D55" s="553"/>
      <c r="E55" s="266"/>
      <c r="F55" s="269"/>
      <c r="G55" s="269"/>
      <c r="H55" s="269"/>
      <c r="I55" s="269"/>
      <c r="J55" s="208"/>
    </row>
    <row r="56" spans="1:10" ht="27" customHeight="1">
      <c r="A56" s="208"/>
      <c r="B56" s="869" t="s">
        <v>1903</v>
      </c>
      <c r="C56" s="869"/>
      <c r="D56" s="231"/>
      <c r="E56" s="266"/>
      <c r="F56" s="269"/>
      <c r="G56" s="269"/>
      <c r="H56" s="269"/>
      <c r="I56" s="269"/>
      <c r="J56" s="208"/>
    </row>
    <row r="57" spans="1:10" ht="30" customHeight="1">
      <c r="A57" s="208"/>
      <c r="B57" s="867" t="s">
        <v>1897</v>
      </c>
      <c r="C57" s="867"/>
      <c r="D57" s="231"/>
      <c r="E57" s="266"/>
      <c r="F57" s="269"/>
      <c r="G57" s="269"/>
      <c r="H57" s="269"/>
      <c r="I57" s="269"/>
      <c r="J57" s="208"/>
    </row>
    <row r="58" spans="1:10" ht="39.950000000000003" customHeight="1">
      <c r="A58" s="208"/>
      <c r="B58" s="275"/>
      <c r="C58" s="557" t="s">
        <v>1904</v>
      </c>
      <c r="D58" s="231"/>
      <c r="E58" s="266"/>
      <c r="F58" s="269"/>
      <c r="G58" s="269"/>
      <c r="H58" s="269"/>
      <c r="I58" s="269"/>
      <c r="J58" s="208"/>
    </row>
    <row r="59" spans="1:10" ht="39.950000000000003" customHeight="1">
      <c r="A59" s="208"/>
      <c r="B59" s="277"/>
      <c r="C59" s="537" t="s">
        <v>1277</v>
      </c>
      <c r="D59" s="231"/>
      <c r="E59" s="266"/>
      <c r="F59" s="269"/>
      <c r="G59" s="269"/>
      <c r="H59" s="269"/>
      <c r="I59" s="269"/>
      <c r="J59" s="208"/>
    </row>
    <row r="60" spans="1:10" ht="39.950000000000003" customHeight="1">
      <c r="A60" s="208"/>
      <c r="B60" s="277"/>
      <c r="C60" s="555" t="s">
        <v>1905</v>
      </c>
      <c r="D60" s="231"/>
      <c r="E60" s="266"/>
      <c r="F60" s="269"/>
      <c r="G60" s="269"/>
      <c r="H60" s="269"/>
      <c r="I60" s="269"/>
      <c r="J60" s="208"/>
    </row>
    <row r="61" spans="1:10" ht="39.950000000000003" customHeight="1">
      <c r="A61" s="208"/>
      <c r="B61" s="278"/>
      <c r="C61" s="555" t="s">
        <v>1906</v>
      </c>
      <c r="D61" s="231"/>
      <c r="E61" s="266"/>
      <c r="F61" s="269"/>
      <c r="G61" s="269"/>
      <c r="H61" s="269"/>
      <c r="I61" s="269"/>
      <c r="J61" s="208"/>
    </row>
    <row r="62" spans="1:10" ht="39.950000000000003" customHeight="1">
      <c r="A62" s="208"/>
      <c r="B62" s="278"/>
      <c r="C62" s="555" t="s">
        <v>1907</v>
      </c>
      <c r="D62" s="231"/>
      <c r="E62" s="266"/>
      <c r="F62" s="269"/>
      <c r="G62" s="269"/>
      <c r="H62" s="269"/>
      <c r="I62" s="269"/>
      <c r="J62" s="208"/>
    </row>
    <row r="63" spans="1:10" ht="39.75" customHeight="1">
      <c r="A63" s="208"/>
      <c r="B63" s="280"/>
      <c r="C63" s="538" t="s">
        <v>1442</v>
      </c>
      <c r="D63" s="231"/>
      <c r="E63" s="266"/>
      <c r="F63" s="269"/>
      <c r="G63" s="269"/>
      <c r="H63" s="269"/>
      <c r="I63" s="269"/>
      <c r="J63" s="208"/>
    </row>
    <row r="64" spans="1:10" ht="12.75" customHeight="1">
      <c r="A64" s="208"/>
      <c r="B64" s="609"/>
      <c r="C64" s="868"/>
      <c r="D64" s="868"/>
      <c r="E64" s="266"/>
      <c r="F64" s="269"/>
      <c r="G64" s="269"/>
      <c r="H64" s="269"/>
      <c r="I64" s="269"/>
      <c r="J64" s="208"/>
    </row>
    <row r="65" spans="1:10">
      <c r="A65" s="208"/>
      <c r="B65" s="763" t="s">
        <v>1888</v>
      </c>
      <c r="C65" s="763"/>
      <c r="D65" s="763"/>
      <c r="E65" s="266"/>
      <c r="F65" s="269"/>
      <c r="G65" s="269"/>
      <c r="H65" s="269"/>
      <c r="I65" s="269"/>
      <c r="J65" s="208"/>
    </row>
    <row r="66" spans="1:10" ht="128.25" customHeight="1">
      <c r="A66" s="208"/>
      <c r="B66" s="847"/>
      <c r="C66" s="847"/>
      <c r="E66" s="266"/>
      <c r="F66" s="269"/>
      <c r="G66" s="269"/>
      <c r="H66" s="269"/>
      <c r="I66" s="269"/>
      <c r="J66" s="208"/>
    </row>
    <row r="67" spans="1:10">
      <c r="A67" s="266"/>
      <c r="B67" s="609"/>
      <c r="C67" s="231"/>
      <c r="D67" s="609"/>
      <c r="E67" s="266"/>
      <c r="F67" s="269"/>
      <c r="G67" s="269"/>
      <c r="H67" s="269"/>
      <c r="I67" s="269"/>
      <c r="J67" s="208"/>
    </row>
    <row r="68" spans="1:10">
      <c r="A68" s="266"/>
      <c r="B68" s="269"/>
      <c r="C68" s="231"/>
      <c r="D68" s="269"/>
      <c r="E68" s="266"/>
      <c r="F68" s="269"/>
      <c r="G68" s="269"/>
      <c r="H68" s="269"/>
      <c r="I68" s="269"/>
      <c r="J68" s="208"/>
    </row>
  </sheetData>
  <sheetProtection algorithmName="SHA-512" hashValue="0vfnGftWWOJN/feMWDHvdxWMmMc/tBX/ZxpKGdoNYzjKm72APFfkQzIxNWUrB/yPAwlOIdTM1xHYqmzzpX1rlg==" saltValue="oRlUpkg87shuFwDbN+4SRA==" spinCount="100000" sheet="1" formatRows="0" selectLockedCells="1"/>
  <mergeCells count="44">
    <mergeCell ref="C37:D37"/>
    <mergeCell ref="C38:D38"/>
    <mergeCell ref="C39:D39"/>
    <mergeCell ref="B34:C34"/>
    <mergeCell ref="B55:C55"/>
    <mergeCell ref="C52:D52"/>
    <mergeCell ref="B47:C47"/>
    <mergeCell ref="B48:C48"/>
    <mergeCell ref="C49:D49"/>
    <mergeCell ref="C50:D50"/>
    <mergeCell ref="C53:D53"/>
    <mergeCell ref="C51:D51"/>
    <mergeCell ref="B32:C32"/>
    <mergeCell ref="B17:C17"/>
    <mergeCell ref="B15:C15"/>
    <mergeCell ref="B66:C66"/>
    <mergeCell ref="B65:D65"/>
    <mergeCell ref="B18:C18"/>
    <mergeCell ref="B35:C35"/>
    <mergeCell ref="B57:C57"/>
    <mergeCell ref="C64:D64"/>
    <mergeCell ref="B56:C56"/>
    <mergeCell ref="C41:D41"/>
    <mergeCell ref="B45:C45"/>
    <mergeCell ref="C42:D42"/>
    <mergeCell ref="C43:D43"/>
    <mergeCell ref="B44:D44"/>
    <mergeCell ref="C36:D36"/>
    <mergeCell ref="G25:H31"/>
    <mergeCell ref="B1:C1"/>
    <mergeCell ref="G1:H1"/>
    <mergeCell ref="B2:C2"/>
    <mergeCell ref="G2:H2"/>
    <mergeCell ref="B3:C3"/>
    <mergeCell ref="B8:C8"/>
    <mergeCell ref="G8:H8"/>
    <mergeCell ref="B9:C9"/>
    <mergeCell ref="B31:C31"/>
    <mergeCell ref="B13:C13"/>
    <mergeCell ref="B19:C19"/>
    <mergeCell ref="G12:H13"/>
    <mergeCell ref="B11:C11"/>
    <mergeCell ref="B14:C14"/>
    <mergeCell ref="B12:C12"/>
  </mergeCells>
  <dataValidations xWindow="1612" yWindow="483" count="2">
    <dataValidation type="list" allowBlank="1" showInputMessage="1" showErrorMessage="1" prompt="Choisir" sqref="C5 C7" xr:uid="{E34DB03D-D503-4F1D-9F55-ACC00971C16E}">
      <formula1>TypeToursime</formula1>
    </dataValidation>
    <dataValidation type="list" allowBlank="1" showInputMessage="1" showErrorMessage="1" prompt="Choisir" sqref="H14:I14 H9:I10 H4:I5 I16:I24 H16:H23" xr:uid="{94FFE296-9BD1-439A-8588-A9CE04852AC2}">
      <formula1>OuiNon</formula1>
    </dataValidation>
  </dataValidations>
  <pageMargins left="0.7" right="0.7" top="0.75" bottom="0.75" header="0.3" footer="0.3"/>
  <pageSetup paperSize="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3273" r:id="rId4" name="Check Box 25">
              <controlPr locked="0" defaultSize="0" autoFill="0" autoLine="0" autoPict="0" altText="">
                <anchor moveWithCells="1">
                  <from>
                    <xdr:col>1</xdr:col>
                    <xdr:colOff>790575</xdr:colOff>
                    <xdr:row>22</xdr:row>
                    <xdr:rowOff>85725</xdr:rowOff>
                  </from>
                  <to>
                    <xdr:col>1</xdr:col>
                    <xdr:colOff>981075</xdr:colOff>
                    <xdr:row>22</xdr:row>
                    <xdr:rowOff>352425</xdr:rowOff>
                  </to>
                </anchor>
              </controlPr>
            </control>
          </mc:Choice>
        </mc:AlternateContent>
        <mc:AlternateContent xmlns:mc="http://schemas.openxmlformats.org/markup-compatibility/2006">
          <mc:Choice Requires="x14">
            <control shapeId="53275" r:id="rId5" name="Check Box 27">
              <controlPr locked="0" defaultSize="0" autoFill="0" autoLine="0" autoPict="0" altText="">
                <anchor moveWithCells="1">
                  <from>
                    <xdr:col>1</xdr:col>
                    <xdr:colOff>790575</xdr:colOff>
                    <xdr:row>24</xdr:row>
                    <xdr:rowOff>104775</xdr:rowOff>
                  </from>
                  <to>
                    <xdr:col>1</xdr:col>
                    <xdr:colOff>981075</xdr:colOff>
                    <xdr:row>24</xdr:row>
                    <xdr:rowOff>352425</xdr:rowOff>
                  </to>
                </anchor>
              </controlPr>
            </control>
          </mc:Choice>
        </mc:AlternateContent>
        <mc:AlternateContent xmlns:mc="http://schemas.openxmlformats.org/markup-compatibility/2006">
          <mc:Choice Requires="x14">
            <control shapeId="53276" r:id="rId6" name="Check Box 28">
              <controlPr locked="0" defaultSize="0" autoFill="0" autoLine="0" autoPict="0" altText="">
                <anchor moveWithCells="1">
                  <from>
                    <xdr:col>1</xdr:col>
                    <xdr:colOff>790575</xdr:colOff>
                    <xdr:row>25</xdr:row>
                    <xdr:rowOff>104775</xdr:rowOff>
                  </from>
                  <to>
                    <xdr:col>1</xdr:col>
                    <xdr:colOff>981075</xdr:colOff>
                    <xdr:row>25</xdr:row>
                    <xdr:rowOff>371475</xdr:rowOff>
                  </to>
                </anchor>
              </controlPr>
            </control>
          </mc:Choice>
        </mc:AlternateContent>
        <mc:AlternateContent xmlns:mc="http://schemas.openxmlformats.org/markup-compatibility/2006">
          <mc:Choice Requires="x14">
            <control shapeId="53277" r:id="rId7" name="Check Box 29">
              <controlPr locked="0" defaultSize="0" autoFill="0" autoLine="0" autoPict="0" altText="">
                <anchor moveWithCells="1">
                  <from>
                    <xdr:col>1</xdr:col>
                    <xdr:colOff>790575</xdr:colOff>
                    <xdr:row>26</xdr:row>
                    <xdr:rowOff>85725</xdr:rowOff>
                  </from>
                  <to>
                    <xdr:col>1</xdr:col>
                    <xdr:colOff>981075</xdr:colOff>
                    <xdr:row>26</xdr:row>
                    <xdr:rowOff>352425</xdr:rowOff>
                  </to>
                </anchor>
              </controlPr>
            </control>
          </mc:Choice>
        </mc:AlternateContent>
        <mc:AlternateContent xmlns:mc="http://schemas.openxmlformats.org/markup-compatibility/2006">
          <mc:Choice Requires="x14">
            <control shapeId="53278" r:id="rId8" name="Check Box 30">
              <controlPr locked="0" defaultSize="0" autoFill="0" autoLine="0" autoPict="0" altText="">
                <anchor moveWithCells="1">
                  <from>
                    <xdr:col>1</xdr:col>
                    <xdr:colOff>790575</xdr:colOff>
                    <xdr:row>27</xdr:row>
                    <xdr:rowOff>104775</xdr:rowOff>
                  </from>
                  <to>
                    <xdr:col>1</xdr:col>
                    <xdr:colOff>981075</xdr:colOff>
                    <xdr:row>27</xdr:row>
                    <xdr:rowOff>371475</xdr:rowOff>
                  </to>
                </anchor>
              </controlPr>
            </control>
          </mc:Choice>
        </mc:AlternateContent>
        <mc:AlternateContent xmlns:mc="http://schemas.openxmlformats.org/markup-compatibility/2006">
          <mc:Choice Requires="x14">
            <control shapeId="53279" r:id="rId9" name="Check Box 31">
              <controlPr locked="0" defaultSize="0" autoFill="0" autoLine="0" autoPict="0" altText="">
                <anchor moveWithCells="1">
                  <from>
                    <xdr:col>1</xdr:col>
                    <xdr:colOff>790575</xdr:colOff>
                    <xdr:row>28</xdr:row>
                    <xdr:rowOff>104775</xdr:rowOff>
                  </from>
                  <to>
                    <xdr:col>1</xdr:col>
                    <xdr:colOff>981075</xdr:colOff>
                    <xdr:row>28</xdr:row>
                    <xdr:rowOff>371475</xdr:rowOff>
                  </to>
                </anchor>
              </controlPr>
            </control>
          </mc:Choice>
        </mc:AlternateContent>
        <mc:AlternateContent xmlns:mc="http://schemas.openxmlformats.org/markup-compatibility/2006">
          <mc:Choice Requires="x14">
            <control shapeId="53281" r:id="rId10" name="Check Box 33">
              <controlPr locked="0" defaultSize="0" autoFill="0" autoLine="0" autoPict="0" altText="">
                <anchor moveWithCells="1">
                  <from>
                    <xdr:col>1</xdr:col>
                    <xdr:colOff>790575</xdr:colOff>
                    <xdr:row>23</xdr:row>
                    <xdr:rowOff>152400</xdr:rowOff>
                  </from>
                  <to>
                    <xdr:col>1</xdr:col>
                    <xdr:colOff>981075</xdr:colOff>
                    <xdr:row>23</xdr:row>
                    <xdr:rowOff>419100</xdr:rowOff>
                  </to>
                </anchor>
              </controlPr>
            </control>
          </mc:Choice>
        </mc:AlternateContent>
        <mc:AlternateContent xmlns:mc="http://schemas.openxmlformats.org/markup-compatibility/2006">
          <mc:Choice Requires="x14">
            <control shapeId="53282" r:id="rId11" name="Check Box 34">
              <controlPr locked="0" defaultSize="0" autoFill="0" autoLine="0" autoPict="0" altText="">
                <anchor moveWithCells="1">
                  <from>
                    <xdr:col>1</xdr:col>
                    <xdr:colOff>790575</xdr:colOff>
                    <xdr:row>35</xdr:row>
                    <xdr:rowOff>76200</xdr:rowOff>
                  </from>
                  <to>
                    <xdr:col>1</xdr:col>
                    <xdr:colOff>981075</xdr:colOff>
                    <xdr:row>35</xdr:row>
                    <xdr:rowOff>333375</xdr:rowOff>
                  </to>
                </anchor>
              </controlPr>
            </control>
          </mc:Choice>
        </mc:AlternateContent>
        <mc:AlternateContent xmlns:mc="http://schemas.openxmlformats.org/markup-compatibility/2006">
          <mc:Choice Requires="x14">
            <control shapeId="53284" r:id="rId12" name="Check Box 36">
              <controlPr locked="0" defaultSize="0" autoFill="0" autoLine="0" autoPict="0" altText="">
                <anchor moveWithCells="1">
                  <from>
                    <xdr:col>1</xdr:col>
                    <xdr:colOff>790575</xdr:colOff>
                    <xdr:row>36</xdr:row>
                    <xdr:rowOff>76200</xdr:rowOff>
                  </from>
                  <to>
                    <xdr:col>1</xdr:col>
                    <xdr:colOff>981075</xdr:colOff>
                    <xdr:row>36</xdr:row>
                    <xdr:rowOff>333375</xdr:rowOff>
                  </to>
                </anchor>
              </controlPr>
            </control>
          </mc:Choice>
        </mc:AlternateContent>
        <mc:AlternateContent xmlns:mc="http://schemas.openxmlformats.org/markup-compatibility/2006">
          <mc:Choice Requires="x14">
            <control shapeId="53285" r:id="rId13" name="Check Box 37">
              <controlPr locked="0" defaultSize="0" autoFill="0" autoLine="0" autoPict="0" altText="">
                <anchor moveWithCells="1">
                  <from>
                    <xdr:col>1</xdr:col>
                    <xdr:colOff>790575</xdr:colOff>
                    <xdr:row>38</xdr:row>
                    <xdr:rowOff>104775</xdr:rowOff>
                  </from>
                  <to>
                    <xdr:col>1</xdr:col>
                    <xdr:colOff>981075</xdr:colOff>
                    <xdr:row>38</xdr:row>
                    <xdr:rowOff>352425</xdr:rowOff>
                  </to>
                </anchor>
              </controlPr>
            </control>
          </mc:Choice>
        </mc:AlternateContent>
        <mc:AlternateContent xmlns:mc="http://schemas.openxmlformats.org/markup-compatibility/2006">
          <mc:Choice Requires="x14">
            <control shapeId="53286" r:id="rId14" name="Check Box 38">
              <controlPr locked="0" defaultSize="0" autoFill="0" autoLine="0" autoPict="0" altText="">
                <anchor moveWithCells="1">
                  <from>
                    <xdr:col>1</xdr:col>
                    <xdr:colOff>800100</xdr:colOff>
                    <xdr:row>41</xdr:row>
                    <xdr:rowOff>85725</xdr:rowOff>
                  </from>
                  <to>
                    <xdr:col>1</xdr:col>
                    <xdr:colOff>990600</xdr:colOff>
                    <xdr:row>41</xdr:row>
                    <xdr:rowOff>342900</xdr:rowOff>
                  </to>
                </anchor>
              </controlPr>
            </control>
          </mc:Choice>
        </mc:AlternateContent>
        <mc:AlternateContent xmlns:mc="http://schemas.openxmlformats.org/markup-compatibility/2006">
          <mc:Choice Requires="x14">
            <control shapeId="53291" r:id="rId15" name="Check Box 43">
              <controlPr locked="0" defaultSize="0" autoFill="0" autoLine="0" autoPict="0" altText="">
                <anchor moveWithCells="1">
                  <from>
                    <xdr:col>1</xdr:col>
                    <xdr:colOff>800100</xdr:colOff>
                    <xdr:row>40</xdr:row>
                    <xdr:rowOff>76200</xdr:rowOff>
                  </from>
                  <to>
                    <xdr:col>1</xdr:col>
                    <xdr:colOff>990600</xdr:colOff>
                    <xdr:row>40</xdr:row>
                    <xdr:rowOff>333375</xdr:rowOff>
                  </to>
                </anchor>
              </controlPr>
            </control>
          </mc:Choice>
        </mc:AlternateContent>
        <mc:AlternateContent xmlns:mc="http://schemas.openxmlformats.org/markup-compatibility/2006">
          <mc:Choice Requires="x14">
            <control shapeId="53293" r:id="rId16" name="Check Box 45">
              <controlPr locked="0" defaultSize="0" autoFill="0" autoLine="0" autoPict="0" altText="">
                <anchor moveWithCells="1">
                  <from>
                    <xdr:col>1</xdr:col>
                    <xdr:colOff>790575</xdr:colOff>
                    <xdr:row>37</xdr:row>
                    <xdr:rowOff>85725</xdr:rowOff>
                  </from>
                  <to>
                    <xdr:col>1</xdr:col>
                    <xdr:colOff>981075</xdr:colOff>
                    <xdr:row>37</xdr:row>
                    <xdr:rowOff>342900</xdr:rowOff>
                  </to>
                </anchor>
              </controlPr>
            </control>
          </mc:Choice>
        </mc:AlternateContent>
        <mc:AlternateContent xmlns:mc="http://schemas.openxmlformats.org/markup-compatibility/2006">
          <mc:Choice Requires="x14">
            <control shapeId="53294" r:id="rId17" name="Check Box 46">
              <controlPr locked="0" defaultSize="0" autoFill="0" autoLine="0" autoPict="0" altText="">
                <anchor moveWithCells="1">
                  <from>
                    <xdr:col>1</xdr:col>
                    <xdr:colOff>800100</xdr:colOff>
                    <xdr:row>57</xdr:row>
                    <xdr:rowOff>104775</xdr:rowOff>
                  </from>
                  <to>
                    <xdr:col>1</xdr:col>
                    <xdr:colOff>990600</xdr:colOff>
                    <xdr:row>57</xdr:row>
                    <xdr:rowOff>342900</xdr:rowOff>
                  </to>
                </anchor>
              </controlPr>
            </control>
          </mc:Choice>
        </mc:AlternateContent>
        <mc:AlternateContent xmlns:mc="http://schemas.openxmlformats.org/markup-compatibility/2006">
          <mc:Choice Requires="x14">
            <control shapeId="53295" r:id="rId18" name="Check Box 47">
              <controlPr locked="0" defaultSize="0" autoFill="0" autoLine="0" autoPict="0" altText="">
                <anchor moveWithCells="1">
                  <from>
                    <xdr:col>1</xdr:col>
                    <xdr:colOff>800100</xdr:colOff>
                    <xdr:row>59</xdr:row>
                    <xdr:rowOff>85725</xdr:rowOff>
                  </from>
                  <to>
                    <xdr:col>1</xdr:col>
                    <xdr:colOff>990600</xdr:colOff>
                    <xdr:row>59</xdr:row>
                    <xdr:rowOff>342900</xdr:rowOff>
                  </to>
                </anchor>
              </controlPr>
            </control>
          </mc:Choice>
        </mc:AlternateContent>
        <mc:AlternateContent xmlns:mc="http://schemas.openxmlformats.org/markup-compatibility/2006">
          <mc:Choice Requires="x14">
            <control shapeId="53296" r:id="rId19" name="Check Box 48">
              <controlPr locked="0" defaultSize="0" autoFill="0" autoLine="0" autoPict="0" altText="">
                <anchor moveWithCells="1">
                  <from>
                    <xdr:col>1</xdr:col>
                    <xdr:colOff>800100</xdr:colOff>
                    <xdr:row>60</xdr:row>
                    <xdr:rowOff>123825</xdr:rowOff>
                  </from>
                  <to>
                    <xdr:col>1</xdr:col>
                    <xdr:colOff>990600</xdr:colOff>
                    <xdr:row>60</xdr:row>
                    <xdr:rowOff>381000</xdr:rowOff>
                  </to>
                </anchor>
              </controlPr>
            </control>
          </mc:Choice>
        </mc:AlternateContent>
        <mc:AlternateContent xmlns:mc="http://schemas.openxmlformats.org/markup-compatibility/2006">
          <mc:Choice Requires="x14">
            <control shapeId="53297" r:id="rId20" name="Check Box 49">
              <controlPr locked="0" defaultSize="0" autoFill="0" autoLine="0" autoPict="0" altText="">
                <anchor moveWithCells="1">
                  <from>
                    <xdr:col>1</xdr:col>
                    <xdr:colOff>809625</xdr:colOff>
                    <xdr:row>62</xdr:row>
                    <xdr:rowOff>114300</xdr:rowOff>
                  </from>
                  <to>
                    <xdr:col>1</xdr:col>
                    <xdr:colOff>1000125</xdr:colOff>
                    <xdr:row>62</xdr:row>
                    <xdr:rowOff>371475</xdr:rowOff>
                  </to>
                </anchor>
              </controlPr>
            </control>
          </mc:Choice>
        </mc:AlternateContent>
        <mc:AlternateContent xmlns:mc="http://schemas.openxmlformats.org/markup-compatibility/2006">
          <mc:Choice Requires="x14">
            <control shapeId="53298" r:id="rId21" name="Check Box 50">
              <controlPr locked="0" defaultSize="0" autoFill="0" autoLine="0" autoPict="0" altText="">
                <anchor moveWithCells="1">
                  <from>
                    <xdr:col>1</xdr:col>
                    <xdr:colOff>809625</xdr:colOff>
                    <xdr:row>61</xdr:row>
                    <xdr:rowOff>85725</xdr:rowOff>
                  </from>
                  <to>
                    <xdr:col>1</xdr:col>
                    <xdr:colOff>1000125</xdr:colOff>
                    <xdr:row>61</xdr:row>
                    <xdr:rowOff>342900</xdr:rowOff>
                  </to>
                </anchor>
              </controlPr>
            </control>
          </mc:Choice>
        </mc:AlternateContent>
        <mc:AlternateContent xmlns:mc="http://schemas.openxmlformats.org/markup-compatibility/2006">
          <mc:Choice Requires="x14">
            <control shapeId="53299" r:id="rId22" name="Check Box 51">
              <controlPr locked="0" defaultSize="0" autoFill="0" autoLine="0" autoPict="0" altText="">
                <anchor moveWithCells="1">
                  <from>
                    <xdr:col>1</xdr:col>
                    <xdr:colOff>800100</xdr:colOff>
                    <xdr:row>58</xdr:row>
                    <xdr:rowOff>85725</xdr:rowOff>
                  </from>
                  <to>
                    <xdr:col>1</xdr:col>
                    <xdr:colOff>990600</xdr:colOff>
                    <xdr:row>58</xdr:row>
                    <xdr:rowOff>333375</xdr:rowOff>
                  </to>
                </anchor>
              </controlPr>
            </control>
          </mc:Choice>
        </mc:AlternateContent>
        <mc:AlternateContent xmlns:mc="http://schemas.openxmlformats.org/markup-compatibility/2006">
          <mc:Choice Requires="x14">
            <control shapeId="53301" r:id="rId23" name="Check Box 53">
              <controlPr locked="0" defaultSize="0" autoFill="0" autoLine="0" autoPict="0" altText="">
                <anchor moveWithCells="1">
                  <from>
                    <xdr:col>1</xdr:col>
                    <xdr:colOff>790575</xdr:colOff>
                    <xdr:row>19</xdr:row>
                    <xdr:rowOff>85725</xdr:rowOff>
                  </from>
                  <to>
                    <xdr:col>1</xdr:col>
                    <xdr:colOff>981075</xdr:colOff>
                    <xdr:row>19</xdr:row>
                    <xdr:rowOff>352425</xdr:rowOff>
                  </to>
                </anchor>
              </controlPr>
            </control>
          </mc:Choice>
        </mc:AlternateContent>
        <mc:AlternateContent xmlns:mc="http://schemas.openxmlformats.org/markup-compatibility/2006">
          <mc:Choice Requires="x14">
            <control shapeId="53302" r:id="rId24" name="Check Box 54">
              <controlPr locked="0" defaultSize="0" autoFill="0" autoLine="0" autoPict="0" altText="">
                <anchor moveWithCells="1">
                  <from>
                    <xdr:col>1</xdr:col>
                    <xdr:colOff>800100</xdr:colOff>
                    <xdr:row>20</xdr:row>
                    <xdr:rowOff>85725</xdr:rowOff>
                  </from>
                  <to>
                    <xdr:col>1</xdr:col>
                    <xdr:colOff>990600</xdr:colOff>
                    <xdr:row>20</xdr:row>
                    <xdr:rowOff>342900</xdr:rowOff>
                  </to>
                </anchor>
              </controlPr>
            </control>
          </mc:Choice>
        </mc:AlternateContent>
        <mc:AlternateContent xmlns:mc="http://schemas.openxmlformats.org/markup-compatibility/2006">
          <mc:Choice Requires="x14">
            <control shapeId="53303" r:id="rId25" name="Check Box 55">
              <controlPr locked="0" defaultSize="0" autoFill="0" autoLine="0" autoPict="0" altText="">
                <anchor moveWithCells="1">
                  <from>
                    <xdr:col>1</xdr:col>
                    <xdr:colOff>790575</xdr:colOff>
                    <xdr:row>21</xdr:row>
                    <xdr:rowOff>104775</xdr:rowOff>
                  </from>
                  <to>
                    <xdr:col>1</xdr:col>
                    <xdr:colOff>981075</xdr:colOff>
                    <xdr:row>21</xdr:row>
                    <xdr:rowOff>352425</xdr:rowOff>
                  </to>
                </anchor>
              </controlPr>
            </control>
          </mc:Choice>
        </mc:AlternateContent>
        <mc:AlternateContent xmlns:mc="http://schemas.openxmlformats.org/markup-compatibility/2006">
          <mc:Choice Requires="x14">
            <control shapeId="53310" r:id="rId26" name="Check Box 62">
              <controlPr locked="0" defaultSize="0" autoFill="0" autoLine="0" autoPict="0" altText="">
                <anchor moveWithCells="1">
                  <from>
                    <xdr:col>1</xdr:col>
                    <xdr:colOff>800100</xdr:colOff>
                    <xdr:row>39</xdr:row>
                    <xdr:rowOff>76200</xdr:rowOff>
                  </from>
                  <to>
                    <xdr:col>1</xdr:col>
                    <xdr:colOff>990600</xdr:colOff>
                    <xdr:row>39</xdr:row>
                    <xdr:rowOff>333375</xdr:rowOff>
                  </to>
                </anchor>
              </controlPr>
            </control>
          </mc:Choice>
        </mc:AlternateContent>
        <mc:AlternateContent xmlns:mc="http://schemas.openxmlformats.org/markup-compatibility/2006">
          <mc:Choice Requires="x14">
            <control shapeId="53314" r:id="rId27" name="Check Box 66">
              <controlPr locked="0" defaultSize="0" autoFill="0" autoLine="0" autoPict="0" altText="">
                <anchor moveWithCells="1">
                  <from>
                    <xdr:col>1</xdr:col>
                    <xdr:colOff>790575</xdr:colOff>
                    <xdr:row>48</xdr:row>
                    <xdr:rowOff>76200</xdr:rowOff>
                  </from>
                  <to>
                    <xdr:col>1</xdr:col>
                    <xdr:colOff>981075</xdr:colOff>
                    <xdr:row>48</xdr:row>
                    <xdr:rowOff>333375</xdr:rowOff>
                  </to>
                </anchor>
              </controlPr>
            </control>
          </mc:Choice>
        </mc:AlternateContent>
        <mc:AlternateContent xmlns:mc="http://schemas.openxmlformats.org/markup-compatibility/2006">
          <mc:Choice Requires="x14">
            <control shapeId="53315" r:id="rId28" name="Check Box 67">
              <controlPr locked="0" defaultSize="0" autoFill="0" autoLine="0" autoPict="0" altText="">
                <anchor moveWithCells="1">
                  <from>
                    <xdr:col>1</xdr:col>
                    <xdr:colOff>790575</xdr:colOff>
                    <xdr:row>49</xdr:row>
                    <xdr:rowOff>76200</xdr:rowOff>
                  </from>
                  <to>
                    <xdr:col>1</xdr:col>
                    <xdr:colOff>981075</xdr:colOff>
                    <xdr:row>50</xdr:row>
                    <xdr:rowOff>0</xdr:rowOff>
                  </to>
                </anchor>
              </controlPr>
            </control>
          </mc:Choice>
        </mc:AlternateContent>
        <mc:AlternateContent xmlns:mc="http://schemas.openxmlformats.org/markup-compatibility/2006">
          <mc:Choice Requires="x14">
            <control shapeId="53316" r:id="rId29" name="Check Box 68">
              <controlPr locked="0" defaultSize="0" autoFill="0" autoLine="0" autoPict="0" altText="">
                <anchor moveWithCells="1">
                  <from>
                    <xdr:col>1</xdr:col>
                    <xdr:colOff>790575</xdr:colOff>
                    <xdr:row>52</xdr:row>
                    <xdr:rowOff>85725</xdr:rowOff>
                  </from>
                  <to>
                    <xdr:col>1</xdr:col>
                    <xdr:colOff>981075</xdr:colOff>
                    <xdr:row>52</xdr:row>
                    <xdr:rowOff>342900</xdr:rowOff>
                  </to>
                </anchor>
              </controlPr>
            </control>
          </mc:Choice>
        </mc:AlternateContent>
        <mc:AlternateContent xmlns:mc="http://schemas.openxmlformats.org/markup-compatibility/2006">
          <mc:Choice Requires="x14">
            <control shapeId="53317" r:id="rId30" name="Check Box 69">
              <controlPr locked="0" defaultSize="0" autoFill="0" autoLine="0" autoPict="0" altText="">
                <anchor moveWithCells="1">
                  <from>
                    <xdr:col>1</xdr:col>
                    <xdr:colOff>800100</xdr:colOff>
                    <xdr:row>51</xdr:row>
                    <xdr:rowOff>47625</xdr:rowOff>
                  </from>
                  <to>
                    <xdr:col>1</xdr:col>
                    <xdr:colOff>990600</xdr:colOff>
                    <xdr:row>51</xdr:row>
                    <xdr:rowOff>304800</xdr:rowOff>
                  </to>
                </anchor>
              </controlPr>
            </control>
          </mc:Choice>
        </mc:AlternateContent>
        <mc:AlternateContent xmlns:mc="http://schemas.openxmlformats.org/markup-compatibility/2006">
          <mc:Choice Requires="x14">
            <control shapeId="53318" r:id="rId31" name="Check Box 70">
              <controlPr locked="0" defaultSize="0" autoFill="0" autoLine="0" autoPict="0" altText="">
                <anchor moveWithCells="1">
                  <from>
                    <xdr:col>1</xdr:col>
                    <xdr:colOff>800100</xdr:colOff>
                    <xdr:row>50</xdr:row>
                    <xdr:rowOff>76200</xdr:rowOff>
                  </from>
                  <to>
                    <xdr:col>1</xdr:col>
                    <xdr:colOff>990600</xdr:colOff>
                    <xdr:row>51</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2CCA7-73C4-4890-9EF0-0AEF20E36455}">
  <sheetPr codeName="Feuil7">
    <tabColor theme="4"/>
    <pageSetUpPr fitToPage="1"/>
  </sheetPr>
  <dimension ref="A1:Q24"/>
  <sheetViews>
    <sheetView showGridLines="0" zoomScaleNormal="100" workbookViewId="0">
      <selection activeCell="B12" sqref="B12"/>
    </sheetView>
  </sheetViews>
  <sheetFormatPr baseColWidth="10" defaultColWidth="11.42578125" defaultRowHeight="23.25" outlineLevelCol="1"/>
  <cols>
    <col min="1" max="1" width="1.140625" style="267" customWidth="1"/>
    <col min="2" max="2" width="11.85546875" style="267" customWidth="1"/>
    <col min="3" max="3" width="13.5703125" style="267" customWidth="1"/>
    <col min="4" max="4" width="12.42578125" style="267" customWidth="1"/>
    <col min="5" max="5" width="12" style="267" customWidth="1"/>
    <col min="6" max="7" width="11.42578125" style="267" customWidth="1"/>
    <col min="8" max="8" width="12.5703125" style="267" customWidth="1"/>
    <col min="9" max="9" width="1.7109375" style="297" customWidth="1"/>
    <col min="10" max="10" width="1.140625" style="267" customWidth="1"/>
    <col min="11" max="11" width="1.42578125" style="267" hidden="1" customWidth="1" outlineLevel="1"/>
    <col min="12" max="12" width="80.140625" style="267" hidden="1" customWidth="1" outlineLevel="1"/>
    <col min="13" max="13" width="17.42578125" style="267" hidden="1" customWidth="1" outlineLevel="1"/>
    <col min="14" max="14" width="1.42578125" style="297" hidden="1" customWidth="1" outlineLevel="1"/>
    <col min="15" max="15" width="1.140625" style="267" hidden="1" customWidth="1" outlineLevel="1"/>
    <col min="16" max="16" width="6.85546875" style="267" hidden="1" customWidth="1" outlineLevel="1"/>
    <col min="17" max="17" width="11.42578125" style="267" collapsed="1"/>
    <col min="18" max="16384" width="11.42578125" style="267"/>
  </cols>
  <sheetData>
    <row r="1" spans="1:17" ht="44.25" customHeight="1" thickBot="1">
      <c r="A1" s="208"/>
      <c r="B1" s="654" t="s">
        <v>1715</v>
      </c>
      <c r="C1" s="654"/>
      <c r="D1" s="654"/>
      <c r="E1" s="654"/>
      <c r="F1" s="654"/>
      <c r="G1" s="654"/>
      <c r="H1" s="654"/>
      <c r="I1" s="231"/>
      <c r="J1" s="208"/>
      <c r="K1" s="269"/>
      <c r="L1" s="197" t="s">
        <v>1715</v>
      </c>
      <c r="M1" s="330"/>
      <c r="N1" s="231"/>
      <c r="O1" s="208"/>
      <c r="P1" s="297"/>
      <c r="Q1" s="297"/>
    </row>
    <row r="2" spans="1:17" s="265" customFormat="1" ht="29.25" customHeight="1" thickTop="1" thickBot="1">
      <c r="A2" s="299"/>
      <c r="B2" s="835" t="s">
        <v>1908</v>
      </c>
      <c r="C2" s="835"/>
      <c r="D2" s="835"/>
      <c r="E2" s="835"/>
      <c r="F2" s="835"/>
      <c r="G2" s="835"/>
      <c r="H2" s="835"/>
      <c r="I2" s="164"/>
      <c r="J2" s="299"/>
      <c r="K2" s="321"/>
      <c r="L2" s="127" t="s">
        <v>1909</v>
      </c>
      <c r="M2" s="127"/>
      <c r="N2" s="233"/>
      <c r="O2" s="299"/>
      <c r="P2" s="331"/>
      <c r="Q2" s="331"/>
    </row>
    <row r="3" spans="1:17" s="297" customFormat="1" ht="29.25" customHeight="1" thickTop="1">
      <c r="A3" s="208"/>
      <c r="B3" s="550"/>
      <c r="C3" s="550"/>
      <c r="D3" s="550"/>
      <c r="E3" s="550"/>
      <c r="F3" s="539"/>
      <c r="G3" s="539"/>
      <c r="H3" s="539"/>
      <c r="I3" s="231"/>
      <c r="J3" s="208"/>
      <c r="K3" s="269"/>
      <c r="L3" s="243"/>
      <c r="M3" s="243"/>
      <c r="N3" s="243"/>
      <c r="O3" s="208"/>
      <c r="P3" s="323"/>
      <c r="Q3" s="323"/>
    </row>
    <row r="4" spans="1:17" s="297" customFormat="1" ht="29.25" customHeight="1">
      <c r="A4" s="208"/>
      <c r="B4" s="758" t="s">
        <v>1910</v>
      </c>
      <c r="C4" s="758"/>
      <c r="D4" s="758"/>
      <c r="E4" s="758"/>
      <c r="F4" s="758"/>
      <c r="G4" s="758"/>
      <c r="H4" s="758"/>
      <c r="I4" s="231"/>
      <c r="J4" s="208"/>
      <c r="K4" s="269"/>
      <c r="L4" s="324" t="s">
        <v>1911</v>
      </c>
      <c r="M4" s="501"/>
      <c r="N4" s="243"/>
      <c r="O4" s="208"/>
      <c r="P4" s="323"/>
      <c r="Q4" s="323"/>
    </row>
    <row r="5" spans="1:17" s="297" customFormat="1" ht="30" customHeight="1">
      <c r="A5" s="208"/>
      <c r="B5" s="325"/>
      <c r="C5" s="326" t="s">
        <v>1288</v>
      </c>
      <c r="D5" s="326"/>
      <c r="E5" s="326"/>
      <c r="F5" s="326"/>
      <c r="G5" s="326"/>
      <c r="H5" s="326"/>
      <c r="I5" s="231"/>
      <c r="J5" s="208"/>
      <c r="K5" s="269"/>
      <c r="L5" s="250" t="s">
        <v>1912</v>
      </c>
      <c r="M5" s="501"/>
      <c r="N5" s="243"/>
      <c r="O5" s="208"/>
      <c r="P5" s="323"/>
      <c r="Q5" s="323"/>
    </row>
    <row r="6" spans="1:17" s="297" customFormat="1" ht="30" customHeight="1">
      <c r="A6" s="208"/>
      <c r="B6" s="278"/>
      <c r="C6" s="876" t="s">
        <v>1289</v>
      </c>
      <c r="D6" s="876"/>
      <c r="E6" s="876"/>
      <c r="F6" s="876"/>
      <c r="G6" s="876"/>
      <c r="H6" s="876"/>
      <c r="I6" s="231"/>
      <c r="J6" s="208"/>
      <c r="K6" s="269"/>
      <c r="L6" s="250" t="s">
        <v>1913</v>
      </c>
      <c r="M6" s="501"/>
      <c r="N6" s="243"/>
      <c r="O6" s="208"/>
      <c r="P6" s="323"/>
      <c r="Q6" s="323"/>
    </row>
    <row r="7" spans="1:17" s="297" customFormat="1" ht="30" customHeight="1">
      <c r="A7" s="208"/>
      <c r="B7" s="280"/>
      <c r="C7" s="877" t="s">
        <v>1290</v>
      </c>
      <c r="D7" s="877"/>
      <c r="E7" s="877"/>
      <c r="F7" s="877"/>
      <c r="G7" s="877"/>
      <c r="H7" s="877"/>
      <c r="I7" s="231"/>
      <c r="J7" s="208"/>
      <c r="K7" s="269"/>
      <c r="L7" s="269"/>
      <c r="M7" s="306"/>
      <c r="N7" s="243"/>
      <c r="O7" s="208"/>
      <c r="P7" s="323"/>
      <c r="Q7" s="323"/>
    </row>
    <row r="8" spans="1:17" s="297" customFormat="1" ht="33" customHeight="1">
      <c r="A8" s="208"/>
      <c r="B8" s="280"/>
      <c r="C8" s="877" t="s">
        <v>1914</v>
      </c>
      <c r="D8" s="877"/>
      <c r="E8" s="877"/>
      <c r="F8" s="877"/>
      <c r="G8" s="877"/>
      <c r="H8" s="877"/>
      <c r="I8" s="231"/>
      <c r="J8" s="208"/>
      <c r="K8" s="269"/>
      <c r="L8" s="306"/>
      <c r="M8" s="306"/>
      <c r="N8" s="243"/>
      <c r="O8" s="208"/>
      <c r="P8" s="323"/>
      <c r="Q8" s="323"/>
    </row>
    <row r="9" spans="1:17" s="297" customFormat="1" ht="21" customHeight="1">
      <c r="A9" s="208"/>
      <c r="B9" s="875" t="s">
        <v>1580</v>
      </c>
      <c r="C9" s="875"/>
      <c r="D9" s="875"/>
      <c r="E9" s="875"/>
      <c r="F9" s="875"/>
      <c r="G9" s="875"/>
      <c r="H9" s="875"/>
      <c r="I9" s="231"/>
      <c r="J9" s="208"/>
      <c r="K9" s="269"/>
      <c r="L9" s="289" t="s">
        <v>1268</v>
      </c>
      <c r="M9" s="243"/>
      <c r="N9" s="243"/>
      <c r="O9" s="208"/>
      <c r="P9" s="323"/>
      <c r="Q9" s="323"/>
    </row>
    <row r="10" spans="1:17" s="297" customFormat="1" ht="30" customHeight="1">
      <c r="A10" s="208"/>
      <c r="B10" s="325"/>
      <c r="C10" s="326" t="s">
        <v>1915</v>
      </c>
      <c r="D10" s="326"/>
      <c r="E10" s="326"/>
      <c r="F10" s="326"/>
      <c r="G10" s="326"/>
      <c r="H10" s="326"/>
      <c r="I10" s="231"/>
      <c r="J10" s="208"/>
      <c r="K10" s="269"/>
      <c r="L10" s="864"/>
      <c r="M10" s="864"/>
      <c r="N10" s="243"/>
      <c r="O10" s="208"/>
      <c r="P10" s="323"/>
      <c r="Q10" s="323"/>
    </row>
    <row r="11" spans="1:17" s="297" customFormat="1" ht="29.25" customHeight="1">
      <c r="A11" s="208"/>
      <c r="B11" s="278"/>
      <c r="C11" s="876" t="s">
        <v>1916</v>
      </c>
      <c r="D11" s="876"/>
      <c r="E11" s="876"/>
      <c r="F11" s="876"/>
      <c r="G11" s="876"/>
      <c r="H11" s="876"/>
      <c r="I11" s="231"/>
      <c r="J11" s="208"/>
      <c r="K11" s="269"/>
      <c r="L11" s="864"/>
      <c r="M11" s="864"/>
      <c r="N11" s="243"/>
      <c r="O11" s="208"/>
      <c r="P11" s="323"/>
      <c r="Q11" s="323"/>
    </row>
    <row r="12" spans="1:17" s="297" customFormat="1" ht="29.25" customHeight="1">
      <c r="A12" s="208"/>
      <c r="B12" s="280"/>
      <c r="C12" s="877" t="s">
        <v>1914</v>
      </c>
      <c r="D12" s="877"/>
      <c r="E12" s="877"/>
      <c r="F12" s="877"/>
      <c r="G12" s="877"/>
      <c r="H12" s="877"/>
      <c r="I12" s="231"/>
      <c r="J12" s="208"/>
      <c r="K12" s="269"/>
      <c r="L12" s="864"/>
      <c r="M12" s="864"/>
      <c r="N12" s="243"/>
      <c r="O12" s="208"/>
      <c r="P12" s="323"/>
      <c r="Q12" s="323"/>
    </row>
    <row r="13" spans="1:17" s="297" customFormat="1" ht="15.75" customHeight="1">
      <c r="A13" s="208"/>
      <c r="B13" s="550"/>
      <c r="C13" s="626"/>
      <c r="D13" s="626"/>
      <c r="E13" s="626"/>
      <c r="F13" s="626"/>
      <c r="G13" s="626"/>
      <c r="H13" s="626"/>
      <c r="I13" s="231"/>
      <c r="J13" s="208"/>
      <c r="K13" s="269"/>
      <c r="L13" s="243"/>
      <c r="M13" s="243"/>
      <c r="N13" s="243"/>
      <c r="O13" s="208"/>
      <c r="P13" s="323"/>
      <c r="Q13" s="323"/>
    </row>
    <row r="14" spans="1:17" s="297" customFormat="1" ht="28.5" customHeight="1">
      <c r="A14" s="208"/>
      <c r="B14" s="758" t="s">
        <v>1917</v>
      </c>
      <c r="C14" s="758"/>
      <c r="D14" s="758"/>
      <c r="E14" s="758"/>
      <c r="F14" s="758"/>
      <c r="G14" s="758"/>
      <c r="H14" s="758"/>
      <c r="I14" s="231"/>
      <c r="J14" s="208"/>
      <c r="K14" s="269"/>
      <c r="L14" s="289"/>
      <c r="M14" s="327"/>
      <c r="N14" s="231"/>
      <c r="O14" s="208"/>
      <c r="P14" s="267"/>
    </row>
    <row r="15" spans="1:17" s="297" customFormat="1" ht="27" customHeight="1">
      <c r="A15" s="208"/>
      <c r="B15" s="325"/>
      <c r="C15" s="326" t="s">
        <v>1288</v>
      </c>
      <c r="D15" s="326"/>
      <c r="E15" s="326"/>
      <c r="F15" s="326"/>
      <c r="G15" s="326"/>
      <c r="H15" s="326"/>
      <c r="I15" s="231"/>
      <c r="J15" s="208"/>
      <c r="K15" s="269"/>
      <c r="L15" s="242"/>
      <c r="M15" s="274"/>
      <c r="N15" s="231"/>
      <c r="O15" s="208"/>
      <c r="P15" s="267"/>
    </row>
    <row r="16" spans="1:17" s="297" customFormat="1" ht="23.25" customHeight="1">
      <c r="A16" s="208"/>
      <c r="B16" s="278"/>
      <c r="C16" s="876" t="s">
        <v>1289</v>
      </c>
      <c r="D16" s="876"/>
      <c r="E16" s="876"/>
      <c r="F16" s="876"/>
      <c r="G16" s="876"/>
      <c r="H16" s="876"/>
      <c r="I16" s="231"/>
      <c r="J16" s="208"/>
      <c r="K16" s="269"/>
      <c r="L16" s="287"/>
      <c r="M16" s="269"/>
      <c r="N16" s="231"/>
      <c r="O16" s="208"/>
      <c r="P16" s="267"/>
    </row>
    <row r="17" spans="1:16" s="297" customFormat="1" ht="26.25" customHeight="1">
      <c r="A17" s="208"/>
      <c r="B17" s="280"/>
      <c r="C17" s="877" t="s">
        <v>1290</v>
      </c>
      <c r="D17" s="877"/>
      <c r="E17" s="877"/>
      <c r="F17" s="877"/>
      <c r="G17" s="877"/>
      <c r="H17" s="877"/>
      <c r="I17" s="231"/>
      <c r="J17" s="208"/>
      <c r="K17" s="269"/>
      <c r="L17" s="269"/>
      <c r="M17" s="269"/>
      <c r="N17" s="231"/>
      <c r="O17" s="208"/>
      <c r="P17" s="267"/>
    </row>
    <row r="18" spans="1:16" s="297" customFormat="1" ht="15" customHeight="1">
      <c r="A18" s="208"/>
      <c r="B18" s="550"/>
      <c r="C18" s="874"/>
      <c r="D18" s="874"/>
      <c r="E18" s="874"/>
      <c r="F18" s="874"/>
      <c r="G18" s="874"/>
      <c r="H18" s="874"/>
      <c r="I18" s="231"/>
      <c r="J18" s="208"/>
      <c r="K18" s="269"/>
      <c r="L18" s="269"/>
      <c r="M18" s="269"/>
      <c r="N18" s="231"/>
      <c r="O18" s="208"/>
      <c r="P18" s="267"/>
    </row>
    <row r="19" spans="1:16" s="297" customFormat="1" ht="25.5" customHeight="1">
      <c r="A19" s="208"/>
      <c r="B19" s="758" t="s">
        <v>1918</v>
      </c>
      <c r="C19" s="758"/>
      <c r="D19" s="758"/>
      <c r="E19" s="758"/>
      <c r="F19" s="758"/>
      <c r="G19" s="758"/>
      <c r="H19" s="758"/>
      <c r="I19" s="231"/>
      <c r="J19" s="208"/>
      <c r="K19" s="269"/>
      <c r="L19" s="269"/>
      <c r="M19" s="269"/>
      <c r="N19" s="231"/>
      <c r="O19" s="208"/>
      <c r="P19" s="267"/>
    </row>
    <row r="20" spans="1:16" s="297" customFormat="1" ht="123.75" customHeight="1">
      <c r="A20" s="208"/>
      <c r="B20" s="847"/>
      <c r="C20" s="847"/>
      <c r="D20" s="847"/>
      <c r="E20" s="847"/>
      <c r="F20" s="847"/>
      <c r="G20" s="847"/>
      <c r="H20" s="847"/>
      <c r="I20" s="231"/>
      <c r="J20" s="208"/>
      <c r="K20" s="269"/>
      <c r="L20" s="269"/>
      <c r="M20" s="269"/>
      <c r="N20" s="231"/>
      <c r="O20" s="208"/>
      <c r="P20" s="267"/>
    </row>
    <row r="21" spans="1:16" s="297" customFormat="1">
      <c r="A21" s="208"/>
      <c r="B21" s="609"/>
      <c r="C21" s="553"/>
      <c r="D21" s="609"/>
      <c r="E21" s="609"/>
      <c r="F21" s="609"/>
      <c r="G21" s="609"/>
      <c r="H21" s="609"/>
      <c r="I21" s="231"/>
      <c r="J21" s="208"/>
      <c r="K21" s="269"/>
      <c r="L21" s="269"/>
      <c r="M21" s="269"/>
      <c r="N21" s="231"/>
      <c r="O21" s="208"/>
      <c r="P21" s="267"/>
    </row>
    <row r="22" spans="1:16" s="297" customFormat="1">
      <c r="A22" s="208"/>
      <c r="B22" s="269"/>
      <c r="C22" s="279"/>
      <c r="D22" s="269"/>
      <c r="E22" s="269"/>
      <c r="F22" s="269"/>
      <c r="G22" s="269"/>
      <c r="H22" s="269"/>
      <c r="I22" s="231"/>
      <c r="J22" s="208"/>
      <c r="K22" s="269"/>
      <c r="L22" s="269"/>
      <c r="M22" s="269"/>
      <c r="N22" s="231"/>
      <c r="O22" s="208"/>
      <c r="P22" s="267"/>
    </row>
    <row r="23" spans="1:16" s="297" customFormat="1">
      <c r="A23" s="267"/>
      <c r="B23" s="267"/>
      <c r="C23" s="328"/>
      <c r="D23" s="267"/>
      <c r="E23" s="267"/>
      <c r="F23" s="267"/>
      <c r="G23" s="267"/>
      <c r="H23" s="267"/>
      <c r="J23" s="267"/>
      <c r="K23" s="267"/>
      <c r="L23" s="267"/>
      <c r="M23" s="267"/>
      <c r="O23" s="267"/>
      <c r="P23" s="267"/>
    </row>
    <row r="24" spans="1:16" s="297" customFormat="1">
      <c r="A24" s="267"/>
      <c r="B24" s="329"/>
      <c r="C24" s="328"/>
      <c r="D24" s="267"/>
      <c r="E24" s="267"/>
      <c r="F24" s="267"/>
      <c r="G24" s="267"/>
      <c r="H24" s="267"/>
      <c r="J24" s="267"/>
      <c r="K24" s="267"/>
      <c r="L24" s="267"/>
      <c r="M24" s="267"/>
      <c r="O24" s="267"/>
      <c r="P24" s="267"/>
    </row>
  </sheetData>
  <sheetProtection algorithmName="SHA-512" hashValue="0QqU6A4aeeJccAa2nEd71zXfXTuAfp50Ua6dhBXbG4bEqWDLjn6piqHoW5iNhxmrG1gvX0Iepl74s5K/qZPBOA==" saltValue="xRtIDClPUpvpIVYtPNz5hQ==" spinCount="100000" sheet="1" formatRows="0" selectLockedCells="1"/>
  <mergeCells count="16">
    <mergeCell ref="B1:H1"/>
    <mergeCell ref="B2:H2"/>
    <mergeCell ref="C12:H12"/>
    <mergeCell ref="C8:H8"/>
    <mergeCell ref="B4:H4"/>
    <mergeCell ref="C6:H6"/>
    <mergeCell ref="C7:H7"/>
    <mergeCell ref="C11:H11"/>
    <mergeCell ref="L10:M12"/>
    <mergeCell ref="C18:H18"/>
    <mergeCell ref="B9:H9"/>
    <mergeCell ref="B19:H19"/>
    <mergeCell ref="B20:H20"/>
    <mergeCell ref="C16:H16"/>
    <mergeCell ref="C17:H17"/>
    <mergeCell ref="B14:H14"/>
  </mergeCells>
  <dataValidations count="1">
    <dataValidation type="list" allowBlank="1" showInputMessage="1" showErrorMessage="1" prompt="Choisir" sqref="M4:M6" xr:uid="{233B9143-DE1A-4774-AB77-224379A83BD7}">
      <formula1>OuiNon</formula1>
    </dataValidation>
  </dataValidations>
  <hyperlinks>
    <hyperlink ref="B9:H9" r:id="rId1" display="Est-ce qu'il s'agit d'une cote attribuée par Kéroul ?" xr:uid="{01FF72CC-8CE5-46D1-9C2D-36C1B1AAA25D}"/>
  </hyperlinks>
  <pageMargins left="0.7" right="0.7" top="0.75" bottom="0.75" header="0.3" footer="0.3"/>
  <pageSetup paperSize="5"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67602" r:id="rId5" name="Check Box 18">
              <controlPr locked="0" defaultSize="0" autoFill="0" autoLine="0" autoPict="0" altText="">
                <anchor moveWithCells="1">
                  <from>
                    <xdr:col>1</xdr:col>
                    <xdr:colOff>457200</xdr:colOff>
                    <xdr:row>15</xdr:row>
                    <xdr:rowOff>28575</xdr:rowOff>
                  </from>
                  <to>
                    <xdr:col>1</xdr:col>
                    <xdr:colOff>647700</xdr:colOff>
                    <xdr:row>15</xdr:row>
                    <xdr:rowOff>295275</xdr:rowOff>
                  </to>
                </anchor>
              </controlPr>
            </control>
          </mc:Choice>
        </mc:AlternateContent>
        <mc:AlternateContent xmlns:mc="http://schemas.openxmlformats.org/markup-compatibility/2006">
          <mc:Choice Requires="x14">
            <control shapeId="67603" r:id="rId6" name="Check Box 19">
              <controlPr locked="0" defaultSize="0" autoFill="0" autoLine="0" autoPict="0" altText="">
                <anchor moveWithCells="1">
                  <from>
                    <xdr:col>1</xdr:col>
                    <xdr:colOff>457200</xdr:colOff>
                    <xdr:row>16</xdr:row>
                    <xdr:rowOff>28575</xdr:rowOff>
                  </from>
                  <to>
                    <xdr:col>1</xdr:col>
                    <xdr:colOff>647700</xdr:colOff>
                    <xdr:row>16</xdr:row>
                    <xdr:rowOff>295275</xdr:rowOff>
                  </to>
                </anchor>
              </controlPr>
            </control>
          </mc:Choice>
        </mc:AlternateContent>
        <mc:AlternateContent xmlns:mc="http://schemas.openxmlformats.org/markup-compatibility/2006">
          <mc:Choice Requires="x14">
            <control shapeId="67604" r:id="rId7" name="Check Box 20">
              <controlPr locked="0" defaultSize="0" autoFill="0" autoLine="0" autoPict="0" altText="">
                <anchor moveWithCells="1">
                  <from>
                    <xdr:col>1</xdr:col>
                    <xdr:colOff>457200</xdr:colOff>
                    <xdr:row>14</xdr:row>
                    <xdr:rowOff>47625</xdr:rowOff>
                  </from>
                  <to>
                    <xdr:col>1</xdr:col>
                    <xdr:colOff>647700</xdr:colOff>
                    <xdr:row>14</xdr:row>
                    <xdr:rowOff>295275</xdr:rowOff>
                  </to>
                </anchor>
              </controlPr>
            </control>
          </mc:Choice>
        </mc:AlternateContent>
        <mc:AlternateContent xmlns:mc="http://schemas.openxmlformats.org/markup-compatibility/2006">
          <mc:Choice Requires="x14">
            <control shapeId="67605" r:id="rId8" name="Check Box 21">
              <controlPr locked="0" defaultSize="0" autoFill="0" autoLine="0" autoPict="0" altText="">
                <anchor moveWithCells="1">
                  <from>
                    <xdr:col>1</xdr:col>
                    <xdr:colOff>457200</xdr:colOff>
                    <xdr:row>5</xdr:row>
                    <xdr:rowOff>66675</xdr:rowOff>
                  </from>
                  <to>
                    <xdr:col>1</xdr:col>
                    <xdr:colOff>647700</xdr:colOff>
                    <xdr:row>5</xdr:row>
                    <xdr:rowOff>314325</xdr:rowOff>
                  </to>
                </anchor>
              </controlPr>
            </control>
          </mc:Choice>
        </mc:AlternateContent>
        <mc:AlternateContent xmlns:mc="http://schemas.openxmlformats.org/markup-compatibility/2006">
          <mc:Choice Requires="x14">
            <control shapeId="67606" r:id="rId9" name="Check Box 22">
              <controlPr locked="0" defaultSize="0" autoFill="0" autoLine="0" autoPict="0" altText="">
                <anchor moveWithCells="1">
                  <from>
                    <xdr:col>1</xdr:col>
                    <xdr:colOff>457200</xdr:colOff>
                    <xdr:row>6</xdr:row>
                    <xdr:rowOff>47625</xdr:rowOff>
                  </from>
                  <to>
                    <xdr:col>1</xdr:col>
                    <xdr:colOff>647700</xdr:colOff>
                    <xdr:row>6</xdr:row>
                    <xdr:rowOff>295275</xdr:rowOff>
                  </to>
                </anchor>
              </controlPr>
            </control>
          </mc:Choice>
        </mc:AlternateContent>
        <mc:AlternateContent xmlns:mc="http://schemas.openxmlformats.org/markup-compatibility/2006">
          <mc:Choice Requires="x14">
            <control shapeId="67607" r:id="rId10" name="Check Box 23">
              <controlPr locked="0" defaultSize="0" autoFill="0" autoLine="0" autoPict="0" altText="">
                <anchor moveWithCells="1">
                  <from>
                    <xdr:col>1</xdr:col>
                    <xdr:colOff>457200</xdr:colOff>
                    <xdr:row>4</xdr:row>
                    <xdr:rowOff>66675</xdr:rowOff>
                  </from>
                  <to>
                    <xdr:col>1</xdr:col>
                    <xdr:colOff>676275</xdr:colOff>
                    <xdr:row>4</xdr:row>
                    <xdr:rowOff>333375</xdr:rowOff>
                  </to>
                </anchor>
              </controlPr>
            </control>
          </mc:Choice>
        </mc:AlternateContent>
        <mc:AlternateContent xmlns:mc="http://schemas.openxmlformats.org/markup-compatibility/2006">
          <mc:Choice Requires="x14">
            <control shapeId="67608" r:id="rId11" name="Check Box 24">
              <controlPr locked="0" defaultSize="0" autoFill="0" autoLine="0" autoPict="0" altText="">
                <anchor moveWithCells="1">
                  <from>
                    <xdr:col>1</xdr:col>
                    <xdr:colOff>457200</xdr:colOff>
                    <xdr:row>10</xdr:row>
                    <xdr:rowOff>47625</xdr:rowOff>
                  </from>
                  <to>
                    <xdr:col>1</xdr:col>
                    <xdr:colOff>647700</xdr:colOff>
                    <xdr:row>10</xdr:row>
                    <xdr:rowOff>304800</xdr:rowOff>
                  </to>
                </anchor>
              </controlPr>
            </control>
          </mc:Choice>
        </mc:AlternateContent>
        <mc:AlternateContent xmlns:mc="http://schemas.openxmlformats.org/markup-compatibility/2006">
          <mc:Choice Requires="x14">
            <control shapeId="67610" r:id="rId12" name="Check Box 26">
              <controlPr locked="0" defaultSize="0" autoFill="0" autoLine="0" autoPict="0" altText="">
                <anchor moveWithCells="1">
                  <from>
                    <xdr:col>1</xdr:col>
                    <xdr:colOff>457200</xdr:colOff>
                    <xdr:row>11</xdr:row>
                    <xdr:rowOff>47625</xdr:rowOff>
                  </from>
                  <to>
                    <xdr:col>1</xdr:col>
                    <xdr:colOff>647700</xdr:colOff>
                    <xdr:row>11</xdr:row>
                    <xdr:rowOff>295275</xdr:rowOff>
                  </to>
                </anchor>
              </controlPr>
            </control>
          </mc:Choice>
        </mc:AlternateContent>
        <mc:AlternateContent xmlns:mc="http://schemas.openxmlformats.org/markup-compatibility/2006">
          <mc:Choice Requires="x14">
            <control shapeId="67619" r:id="rId13" name="Check Box 35">
              <controlPr locked="0" defaultSize="0" autoFill="0" autoLine="0" autoPict="0" altText="">
                <anchor moveWithCells="1">
                  <from>
                    <xdr:col>1</xdr:col>
                    <xdr:colOff>457200</xdr:colOff>
                    <xdr:row>9</xdr:row>
                    <xdr:rowOff>66675</xdr:rowOff>
                  </from>
                  <to>
                    <xdr:col>1</xdr:col>
                    <xdr:colOff>647700</xdr:colOff>
                    <xdr:row>9</xdr:row>
                    <xdr:rowOff>333375</xdr:rowOff>
                  </to>
                </anchor>
              </controlPr>
            </control>
          </mc:Choice>
        </mc:AlternateContent>
        <mc:AlternateContent xmlns:mc="http://schemas.openxmlformats.org/markup-compatibility/2006">
          <mc:Choice Requires="x14">
            <control shapeId="67624" r:id="rId14" name="Check Box 40">
              <controlPr locked="0" defaultSize="0" autoFill="0" autoLine="0" autoPict="0" altText="">
                <anchor moveWithCells="1">
                  <from>
                    <xdr:col>1</xdr:col>
                    <xdr:colOff>457200</xdr:colOff>
                    <xdr:row>7</xdr:row>
                    <xdr:rowOff>66675</xdr:rowOff>
                  </from>
                  <to>
                    <xdr:col>1</xdr:col>
                    <xdr:colOff>647700</xdr:colOff>
                    <xdr:row>7</xdr:row>
                    <xdr:rowOff>314325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331AE305756B4B9E07919D01E81708" ma:contentTypeVersion="18" ma:contentTypeDescription="Crée un document." ma:contentTypeScope="" ma:versionID="b3961b7d17ececbaa1b7fda2e160837b">
  <xsd:schema xmlns:xsd="http://www.w3.org/2001/XMLSchema" xmlns:xs="http://www.w3.org/2001/XMLSchema" xmlns:p="http://schemas.microsoft.com/office/2006/metadata/properties" xmlns:ns2="014c7420-ea22-4491-8abe-3016c1d49736" xmlns:ns3="9a1c202e-75ef-41a4-bc10-5098938609b4" targetNamespace="http://schemas.microsoft.com/office/2006/metadata/properties" ma:root="true" ma:fieldsID="55b47b130ad9a7665035a804877cbd47" ns2:_="" ns3:_="">
    <xsd:import namespace="014c7420-ea22-4491-8abe-3016c1d49736"/>
    <xsd:import namespace="9a1c202e-75ef-41a4-bc10-5098938609b4"/>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4c7420-ea22-4491-8abe-3016c1d49736" elementFormDefault="qualified">
    <xsd:import namespace="http://schemas.microsoft.com/office/2006/documentManagement/types"/>
    <xsd:import namespace="http://schemas.microsoft.com/office/infopath/2007/PartnerControls"/>
    <xsd:element name="SharedWithUsers" ma:index="8"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description="" ma:internalName="SharedWithDetails" ma:readOnly="true">
      <xsd:simpleType>
        <xsd:restriction base="dms:Note">
          <xsd:maxLength value="255"/>
        </xsd:restriction>
      </xsd:simpleType>
    </xsd:element>
    <xsd:element name="LastSharedByUser" ma:index="10" nillable="true" ma:displayName="Dernier partage par heure par utilisateur" ma:description="" ma:internalName="LastSharedByUser" ma:readOnly="true">
      <xsd:simpleType>
        <xsd:restriction base="dms:Note">
          <xsd:maxLength value="255"/>
        </xsd:restriction>
      </xsd:simpleType>
    </xsd:element>
    <xsd:element name="LastSharedByTime" ma:index="11" nillable="true" ma:displayName="Dernier partage par heure" ma:description="" ma:internalName="LastSharedByTime" ma:readOnly="true">
      <xsd:simpleType>
        <xsd:restriction base="dms:DateTime"/>
      </xsd:simpleType>
    </xsd:element>
    <xsd:element name="TaxCatchAll" ma:index="25" nillable="true" ma:displayName="Taxonomy Catch All Column" ma:hidden="true" ma:list="{44f9d1fe-5c24-4def-b077-44d2dabf45c0}" ma:internalName="TaxCatchAll" ma:showField="CatchAllData" ma:web="014c7420-ea22-4491-8abe-3016c1d4973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a1c202e-75ef-41a4-bc10-5098938609b4"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Balises d’images" ma:readOnly="false" ma:fieldId="{5cf76f15-5ced-4ddc-b409-7134ff3c332f}" ma:taxonomyMulti="true" ma:sspId="e5055406-c437-4365-a8d3-cff66c37380c"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14c7420-ea22-4491-8abe-3016c1d49736" xsi:nil="true"/>
    <lcf76f155ced4ddcb4097134ff3c332f xmlns="9a1c202e-75ef-41a4-bc10-5098938609b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791EF86-D160-4223-AB77-376F756EE75F}"/>
</file>

<file path=customXml/itemProps2.xml><?xml version="1.0" encoding="utf-8"?>
<ds:datastoreItem xmlns:ds="http://schemas.openxmlformats.org/officeDocument/2006/customXml" ds:itemID="{A688C5AC-FDF8-4E17-8084-76B8DD1E9848}">
  <ds:schemaRefs>
    <ds:schemaRef ds:uri="http://schemas.microsoft.com/office/infopath/2007/PartnerControls"/>
    <ds:schemaRef ds:uri="35067184-ea29-41f3-a6e4-d45c7340e8a3"/>
    <ds:schemaRef ds:uri="http://purl.org/dc/terms/"/>
    <ds:schemaRef ds:uri="http://purl.org/dc/dcmitype/"/>
    <ds:schemaRef ds:uri="http://www.w3.org/XML/1998/namespace"/>
    <ds:schemaRef ds:uri="http://purl.org/dc/elements/1.1/"/>
    <ds:schemaRef ds:uri="http://schemas.microsoft.com/office/2006/documentManagement/types"/>
    <ds:schemaRef ds:uri="http://schemas.openxmlformats.org/package/2006/metadata/core-properties"/>
    <ds:schemaRef ds:uri="http://schemas.microsoft.com/sharepoint/v4"/>
    <ds:schemaRef ds:uri="http://schemas.microsoft.com/sharepoint/v3"/>
    <ds:schemaRef ds:uri="cef4d096-726b-48b5-a4e9-fde1776fe7c7"/>
    <ds:schemaRef ds:uri="http://schemas.microsoft.com/office/2006/metadata/properties"/>
  </ds:schemaRefs>
</ds:datastoreItem>
</file>

<file path=customXml/itemProps3.xml><?xml version="1.0" encoding="utf-8"?>
<ds:datastoreItem xmlns:ds="http://schemas.openxmlformats.org/officeDocument/2006/customXml" ds:itemID="{C7B06EF8-CA9A-4555-B07D-A94E282FA091}">
  <ds:schemaRefs>
    <ds:schemaRef ds:uri="http://schemas.microsoft.com/sharepoint/v3/contenttype/forms"/>
  </ds:schemaRefs>
</ds:datastoreItem>
</file>

<file path=customXml/itemProps4.xml><?xml version="1.0" encoding="utf-8"?>
<ds:datastoreItem xmlns:ds="http://schemas.openxmlformats.org/officeDocument/2006/customXml" ds:itemID="{7C85580E-5652-4658-BD74-9611749CD5F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57</vt:i4>
      </vt:variant>
    </vt:vector>
  </HeadingPairs>
  <TitlesOfParts>
    <vt:vector size="74" baseType="lpstr">
      <vt:lpstr>Admissibilité demandeur </vt:lpstr>
      <vt:lpstr>Admissibilité projet</vt:lpstr>
      <vt:lpstr>Demandeur</vt:lpstr>
      <vt:lpstr>Sommaire projet</vt:lpstr>
      <vt:lpstr>Montage financier</vt:lpstr>
      <vt:lpstr>Objectif et innovation</vt:lpstr>
      <vt:lpstr>Emploi et Achalandage </vt:lpstr>
      <vt:lpstr>Tendances et DD</vt:lpstr>
      <vt:lpstr>Accessibilité</vt:lpstr>
      <vt:lpstr>Échéancier </vt:lpstr>
      <vt:lpstr>Signature et autorisation</vt:lpstr>
      <vt:lpstr>Analyse financière</vt:lpstr>
      <vt:lpstr>Analyse financière (2)</vt:lpstr>
      <vt:lpstr>Développement durable</vt:lpstr>
      <vt:lpstr>Recommandation ATR</vt:lpstr>
      <vt:lpstr>Info pour compilation</vt:lpstr>
      <vt:lpstr>Menu déroulant</vt:lpstr>
      <vt:lpstr>'Analyse financière'!AEQ</vt:lpstr>
      <vt:lpstr>AEQ</vt:lpstr>
      <vt:lpstr>Aide</vt:lpstr>
      <vt:lpstr>Circonscription</vt:lpstr>
      <vt:lpstr>'Analyse financière'!ClientèleHQ</vt:lpstr>
      <vt:lpstr>ClientèleHQ</vt:lpstr>
      <vt:lpstr>'Analyse financière'!Clientèlesvisées</vt:lpstr>
      <vt:lpstr>Clientèlesvisées</vt:lpstr>
      <vt:lpstr>'Analyse financière'!Contrat</vt:lpstr>
      <vt:lpstr>Contrat</vt:lpstr>
      <vt:lpstr>coût</vt:lpstr>
      <vt:lpstr>'Analyse financière'!Égalité</vt:lpstr>
      <vt:lpstr>Égalité</vt:lpstr>
      <vt:lpstr>Financement</vt:lpstr>
      <vt:lpstr>'Analyse financière'!Innovation</vt:lpstr>
      <vt:lpstr>Innovation</vt:lpstr>
      <vt:lpstr>'Analyse financière'!MCC</vt:lpstr>
      <vt:lpstr>MCC</vt:lpstr>
      <vt:lpstr>MRC</vt:lpstr>
      <vt:lpstr>'Analyse financière'!Municipalité</vt:lpstr>
      <vt:lpstr>Municipalité</vt:lpstr>
      <vt:lpstr>'Analyse financière'!Objectif</vt:lpstr>
      <vt:lpstr>Objectif</vt:lpstr>
      <vt:lpstr>'Analyse financière'!OuiNon</vt:lpstr>
      <vt:lpstr>OuiNon</vt:lpstr>
      <vt:lpstr>OuiNonNA</vt:lpstr>
      <vt:lpstr>Demandeur!Print_Area</vt:lpstr>
      <vt:lpstr>'Analyse financière'!Produits</vt:lpstr>
      <vt:lpstr>Produits</vt:lpstr>
      <vt:lpstr>'Analyse financière'!RégionAdm</vt:lpstr>
      <vt:lpstr>RégionAdm</vt:lpstr>
      <vt:lpstr>'Analyse financière'!Régiontouristique</vt:lpstr>
      <vt:lpstr>Régiontouristique</vt:lpstr>
      <vt:lpstr>'Analyse financière'!Sourcefinancement</vt:lpstr>
      <vt:lpstr>Sourcefinancement</vt:lpstr>
      <vt:lpstr>'Analyse financière'!Statutfinancement</vt:lpstr>
      <vt:lpstr>Statutfinancement</vt:lpstr>
      <vt:lpstr>'Analyse financière'!Statutlégal</vt:lpstr>
      <vt:lpstr>Statutlégal</vt:lpstr>
      <vt:lpstr>TauxhorsQcRégion</vt:lpstr>
      <vt:lpstr>TDurable</vt:lpstr>
      <vt:lpstr>'Analyse financière'!Typefinancement</vt:lpstr>
      <vt:lpstr>Typefinancement</vt:lpstr>
      <vt:lpstr>'Analyse financière'!TypeToursime</vt:lpstr>
      <vt:lpstr>TypeToursime</vt:lpstr>
      <vt:lpstr>Ventilationdép</vt:lpstr>
      <vt:lpstr>Accessibilité!Zone_d_impression</vt:lpstr>
      <vt:lpstr>'Admissibilité demandeur '!Zone_d_impression</vt:lpstr>
      <vt:lpstr>'Admissibilité projet'!Zone_d_impression</vt:lpstr>
      <vt:lpstr>Demandeur!Zone_d_impression</vt:lpstr>
      <vt:lpstr>'Échéancier '!Zone_d_impression</vt:lpstr>
      <vt:lpstr>'Emploi et Achalandage '!Zone_d_impression</vt:lpstr>
      <vt:lpstr>'Montage financier'!Zone_d_impression</vt:lpstr>
      <vt:lpstr>'Objectif et innovation'!Zone_d_impression</vt:lpstr>
      <vt:lpstr>'Signature et autorisation'!Zone_d_impression</vt:lpstr>
      <vt:lpstr>'Sommaire projet'!Zone_d_impression</vt:lpstr>
      <vt:lpstr>'Tendances et DD'!Zone_d_impression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ElisDesc</dc:creator>
  <cp:keywords/>
  <dc:description/>
  <cp:lastModifiedBy>guy bouchard</cp:lastModifiedBy>
  <cp:revision/>
  <cp:lastPrinted>2022-08-19T19:06:05Z</cp:lastPrinted>
  <dcterms:created xsi:type="dcterms:W3CDTF">2022-04-28T17:46:00Z</dcterms:created>
  <dcterms:modified xsi:type="dcterms:W3CDTF">2022-08-24T15:12:14Z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0x010100FD331AE305756B4B9E07919D01E81708</vt:lpwstr>
  </property>
  <property fmtid="{D5CDD505-2E9C-101B-9397-08002B2CF9AE}" pid="3" name="StatutArchivistique">
    <vt:lpwstr>1;#Actif|e9e91eda-de02-4cec-be2d-cf3547222194</vt:lpwstr>
  </property>
  <property fmtid="{D5CDD505-2E9C-101B-9397-08002B2CF9AE}" pid="4" name="AnneeBudgetaire">
    <vt:lpwstr>162;#2020-2021|d5fd9c18-72d2-467c-b97e-825c7bd1fbfc</vt:lpwstr>
  </property>
  <property fmtid="{D5CDD505-2E9C-101B-9397-08002B2CF9AE}" pid="5" name="Classification">
    <vt:lpwstr>388;#8395-EPRTNT|a5ccc41d-ffed-453e-a32a-fbc3aa75c3b6</vt:lpwstr>
  </property>
  <property fmtid="{D5CDD505-2E9C-101B-9397-08002B2CF9AE}" pid="6" name="Detenteur">
    <vt:lpwstr>354;#DDTPM|d6b0d16a-bbdd-4a02-80c7-93735da6dce2</vt:lpwstr>
  </property>
  <property fmtid="{D5CDD505-2E9C-101B-9397-08002B2CF9AE}" pid="7" name="AnneeBudgetaireFin">
    <vt:lpwstr>116;#2026-2027|37676366-dec2-4711-bf04-31042a4cef17</vt:lpwstr>
  </property>
  <property fmtid="{D5CDD505-2E9C-101B-9397-08002B2CF9AE}" pid="8" name="_dlc_DocIdItemGuid">
    <vt:lpwstr>b76c9eb6-a3fe-4fc5-90ac-613bb0983f92</vt:lpwstr>
  </property>
  <property fmtid="{D5CDD505-2E9C-101B-9397-08002B2CF9AE}" pid="9" name="h906db0d34ff4e228acd308bc53b014b">
    <vt:lpwstr/>
  </property>
  <property fmtid="{D5CDD505-2E9C-101B-9397-08002B2CF9AE}" pid="10" name="jbe93ce376e641629eac105e6a63a410">
    <vt:lpwstr/>
  </property>
  <property fmtid="{D5CDD505-2E9C-101B-9397-08002B2CF9AE}" pid="11" name="Produit">
    <vt:lpwstr/>
  </property>
  <property fmtid="{D5CDD505-2E9C-101B-9397-08002B2CF9AE}" pid="12" name="RegionTouristique">
    <vt:lpwstr/>
  </property>
  <property fmtid="{D5CDD505-2E9C-101B-9397-08002B2CF9AE}" pid="13" name="j9aca1b9b2a04803a37da3e845598002">
    <vt:lpwstr/>
  </property>
  <property fmtid="{D5CDD505-2E9C-101B-9397-08002B2CF9AE}" pid="14" name="TypeDocument">
    <vt:lpwstr/>
  </property>
  <property fmtid="{D5CDD505-2E9C-101B-9397-08002B2CF9AE}" pid="15" name="Mot-clé">
    <vt:lpwstr/>
  </property>
  <property fmtid="{D5CDD505-2E9C-101B-9397-08002B2CF9AE}" pid="16" name="Strategie">
    <vt:lpwstr/>
  </property>
  <property fmtid="{D5CDD505-2E9C-101B-9397-08002B2CF9AE}" pid="17" name="nbbc4ed78cba48f1a286de574063cb6a">
    <vt:lpwstr/>
  </property>
  <property fmtid="{D5CDD505-2E9C-101B-9397-08002B2CF9AE}" pid="18" name="ProgrammeAide">
    <vt:lpwstr/>
  </property>
  <property fmtid="{D5CDD505-2E9C-101B-9397-08002B2CF9AE}" pid="19" name="MediaServiceImageTags">
    <vt:lpwstr/>
  </property>
  <property fmtid="{D5CDD505-2E9C-101B-9397-08002B2CF9AE}" pid="20" name="_docset_NoMedatataSyncRequired">
    <vt:lpwstr>False</vt:lpwstr>
  </property>
</Properties>
</file>